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4\share\共有\3 計画係\3-03入札公告\R8 企建第８号　浄水処理施設薬品注入設備工事　入札公告\"/>
    </mc:Choice>
  </mc:AlternateContent>
  <xr:revisionPtr revIDLastSave="0" documentId="8_{5D2CE448-E511-4322-9E54-6400C0629F41}" xr6:coauthVersionLast="47" xr6:coauthVersionMax="47" xr10:uidLastSave="{00000000-0000-0000-0000-000000000000}"/>
  <bookViews>
    <workbookView xWindow="-120" yWindow="-120" windowWidth="20730" windowHeight="11040" tabRatio="750" xr2:uid="{00000000-000D-0000-FFFF-FFFF00000000}"/>
  </bookViews>
  <sheets>
    <sheet name="表紙" sheetId="40" r:id="rId1"/>
    <sheet name="週休2日" sheetId="43" r:id="rId2"/>
    <sheet name="下請契約特記" sheetId="42" r:id="rId3"/>
    <sheet name="提出書類一覧表" sheetId="44" r:id="rId4"/>
    <sheet name="3.経費計算  ()" sheetId="31" state="hidden" r:id="rId5"/>
    <sheet name="内訳書" sheetId="3" r:id="rId6"/>
    <sheet name="第１号内訳書" sheetId="11" r:id="rId7"/>
    <sheet name="第２号内訳書" sheetId="17" r:id="rId8"/>
    <sheet name="第３号内訳書●" sheetId="18" r:id="rId9"/>
    <sheet name="第４号内訳書●" sheetId="19" r:id="rId10"/>
    <sheet name="第５号内訳書●" sheetId="20" r:id="rId11"/>
    <sheet name="第６号内訳書●" sheetId="27" r:id="rId12"/>
    <sheet name="第７号内訳書● " sheetId="36" r:id="rId13"/>
    <sheet name="第0-0001号内訳表" sheetId="38" r:id="rId14"/>
    <sheet name="第0-0002号内訳表" sheetId="39" r:id="rId15"/>
    <sheet name="第0-0003号内訳表" sheetId="35" state="hidden" r:id="rId16"/>
    <sheet name="1～2号代価表" sheetId="32" r:id="rId17"/>
    <sheet name="見積比較表（機器）" sheetId="28" r:id="rId18"/>
    <sheet name="見積比較表（材料）" sheetId="29" r:id="rId19"/>
    <sheet name="見積比較表（準備）" sheetId="37" r:id="rId20"/>
    <sheet name="材料単価表（機械）" sheetId="30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" localSheetId="18">#REF!</definedName>
    <definedName name="_" localSheetId="19">#REF!</definedName>
    <definedName name="_" localSheetId="11">#REF!</definedName>
    <definedName name="_" localSheetId="12">#REF!</definedName>
    <definedName name="_">#REF!</definedName>
    <definedName name="________SUB1">#REF!</definedName>
    <definedName name="________SUB2">#REF!</definedName>
    <definedName name="_______SUB1">#REF!</definedName>
    <definedName name="_______SUB2">#REF!</definedName>
    <definedName name="______SUB1">#REF!</definedName>
    <definedName name="______SUB2">#REF!</definedName>
    <definedName name="_____SUB1">#REF!</definedName>
    <definedName name="_____SUB2">#REF!</definedName>
    <definedName name="____0" localSheetId="18">#REF!</definedName>
    <definedName name="____0" localSheetId="19">#REF!</definedName>
    <definedName name="____0" localSheetId="11">#REF!</definedName>
    <definedName name="____0" localSheetId="12">#REF!</definedName>
    <definedName name="____0">#REF!</definedName>
    <definedName name="____3" localSheetId="18">#REF!</definedName>
    <definedName name="____3" localSheetId="19">#REF!</definedName>
    <definedName name="____3" localSheetId="11">#REF!</definedName>
    <definedName name="____3" localSheetId="12">#REF!</definedName>
    <definedName name="____3">#REF!</definedName>
    <definedName name="____SUB1">#REF!</definedName>
    <definedName name="____SUB2">#REF!</definedName>
    <definedName name="___SUB1">#REF!</definedName>
    <definedName name="___SUB2">#REF!</definedName>
    <definedName name="__SUB1">#REF!</definedName>
    <definedName name="__SUB2">#REF!</definedName>
    <definedName name="__xlnm._FilterDatabase" localSheetId="18">#REF!</definedName>
    <definedName name="__xlnm._FilterDatabase" localSheetId="19">#REF!</definedName>
    <definedName name="__xlnm._FilterDatabase">#REF!</definedName>
    <definedName name="__断面積" localSheetId="18">#REF!</definedName>
    <definedName name="__断面積" localSheetId="19">#REF!</definedName>
    <definedName name="__断面積" localSheetId="11">#REF!</definedName>
    <definedName name="__断面積" localSheetId="12">#REF!</definedName>
    <definedName name="__断面積">#REF!</definedName>
    <definedName name="_1" localSheetId="18">#REF!</definedName>
    <definedName name="_1" localSheetId="19">#REF!</definedName>
    <definedName name="_1" localSheetId="11">#REF!</definedName>
    <definedName name="_1" localSheetId="12">#REF!</definedName>
    <definedName name="_1">#REF!</definedName>
    <definedName name="_11" localSheetId="18">#REF!</definedName>
    <definedName name="_11" localSheetId="19">#REF!</definedName>
    <definedName name="_11" localSheetId="11">#REF!</definedName>
    <definedName name="_11" localSheetId="12">#REF!</definedName>
    <definedName name="_11">#REF!</definedName>
    <definedName name="_1K">#REF!</definedName>
    <definedName name="_1Print_Area_02">#REF!</definedName>
    <definedName name="_1号">#REF!</definedName>
    <definedName name="_2" localSheetId="18">#REF!</definedName>
    <definedName name="_2" localSheetId="19">#REF!</definedName>
    <definedName name="_2" localSheetId="11">#REF!</definedName>
    <definedName name="_2" localSheetId="12">#REF!</definedName>
    <definedName name="_2">#REF!</definedName>
    <definedName name="_2号">#REF!</definedName>
    <definedName name="_3" localSheetId="18">#REF!</definedName>
    <definedName name="_3" localSheetId="19">#REF!</definedName>
    <definedName name="_3" localSheetId="11">#REF!</definedName>
    <definedName name="_3" localSheetId="12">#REF!</definedName>
    <definedName name="_3">#REF!</definedName>
    <definedName name="_3___0" localSheetId="18">#REF!</definedName>
    <definedName name="_3___0" localSheetId="19">#REF!</definedName>
    <definedName name="_3___0" localSheetId="11">#REF!</definedName>
    <definedName name="_3___0" localSheetId="12">#REF!</definedName>
    <definedName name="_3___0">#REF!</definedName>
    <definedName name="_3___3" localSheetId="18">#REF!</definedName>
    <definedName name="_3___3" localSheetId="19">#REF!</definedName>
    <definedName name="_3___3" localSheetId="11">#REF!</definedName>
    <definedName name="_3___3" localSheetId="12">#REF!</definedName>
    <definedName name="_3___3">#REF!</definedName>
    <definedName name="_3号">#REF!</definedName>
    <definedName name="_4" localSheetId="18">#REF!</definedName>
    <definedName name="_4" localSheetId="19">#REF!</definedName>
    <definedName name="_4" localSheetId="11">#REF!</definedName>
    <definedName name="_4" localSheetId="12">#REF!</definedName>
    <definedName name="_4">#REF!</definedName>
    <definedName name="_4_" localSheetId="18">#REF!</definedName>
    <definedName name="_4_" localSheetId="19">#REF!</definedName>
    <definedName name="_4_" localSheetId="11">#REF!</definedName>
    <definedName name="_4_" localSheetId="12">#REF!</definedName>
    <definedName name="_4_">#REF!</definedName>
    <definedName name="_4____0" localSheetId="18">#REF!</definedName>
    <definedName name="_4____0" localSheetId="19">#REF!</definedName>
    <definedName name="_4____0" localSheetId="11">#REF!</definedName>
    <definedName name="_4____0" localSheetId="12">#REF!</definedName>
    <definedName name="_4____0">#REF!</definedName>
    <definedName name="_4____3" localSheetId="18">#REF!</definedName>
    <definedName name="_4____3" localSheetId="19">#REF!</definedName>
    <definedName name="_4____3" localSheetId="11">#REF!</definedName>
    <definedName name="_4____3" localSheetId="12">#REF!</definedName>
    <definedName name="_4____3">#REF!</definedName>
    <definedName name="_4___0" localSheetId="18">#REF!</definedName>
    <definedName name="_4___0" localSheetId="19">#REF!</definedName>
    <definedName name="_4___0" localSheetId="11">#REF!</definedName>
    <definedName name="_4___0" localSheetId="12">#REF!</definedName>
    <definedName name="_4___0">#REF!</definedName>
    <definedName name="_4___3" localSheetId="18">#REF!</definedName>
    <definedName name="_4___3" localSheetId="19">#REF!</definedName>
    <definedName name="_4___3" localSheetId="11">#REF!</definedName>
    <definedName name="_4___3" localSheetId="12">#REF!</definedName>
    <definedName name="_4___3">#REF!</definedName>
    <definedName name="_42Print_Area_02">#REF!</definedName>
    <definedName name="_46Print_Area_02">#REF!</definedName>
    <definedName name="_4号">#REF!</definedName>
    <definedName name="_5" localSheetId="18">#REF!</definedName>
    <definedName name="_5" localSheetId="19">#REF!</definedName>
    <definedName name="_5" localSheetId="11">#REF!</definedName>
    <definedName name="_5" localSheetId="12">#REF!</definedName>
    <definedName name="_5">#REF!</definedName>
    <definedName name="_5___0" localSheetId="18">#REF!</definedName>
    <definedName name="_5___0" localSheetId="19">#REF!</definedName>
    <definedName name="_5___0" localSheetId="11">#REF!</definedName>
    <definedName name="_5___0" localSheetId="12">#REF!</definedName>
    <definedName name="_5___0">#REF!</definedName>
    <definedName name="_5___3" localSheetId="18">#REF!</definedName>
    <definedName name="_5___3" localSheetId="19">#REF!</definedName>
    <definedName name="_5___3" localSheetId="11">#REF!</definedName>
    <definedName name="_5___3" localSheetId="12">#REF!</definedName>
    <definedName name="_5___3">#REF!</definedName>
    <definedName name="_50" localSheetId="18">#REF!</definedName>
    <definedName name="_50" localSheetId="19">#REF!</definedName>
    <definedName name="_50" localSheetId="11">#REF!</definedName>
    <definedName name="_50" localSheetId="12">#REF!</definedName>
    <definedName name="_50">#REF!</definedName>
    <definedName name="_57Print_Area_02">#REF!</definedName>
    <definedName name="_9" localSheetId="18">[1]率計算!#REF!</definedName>
    <definedName name="_9" localSheetId="19">[1]率計算!#REF!</definedName>
    <definedName name="_9" localSheetId="20">[2]率計算!#REF!</definedName>
    <definedName name="_9" localSheetId="11">[1]率計算!#REF!</definedName>
    <definedName name="_9" localSheetId="12">[1]率計算!#REF!</definedName>
    <definedName name="_9">[1]率計算!#REF!</definedName>
    <definedName name="_9___0" localSheetId="18">[3]率計算!#REF!</definedName>
    <definedName name="_9___0" localSheetId="19">[3]率計算!#REF!</definedName>
    <definedName name="_9___0" localSheetId="20">[4]率計算!#REF!</definedName>
    <definedName name="_9___0" localSheetId="11">[3]率計算!#REF!</definedName>
    <definedName name="_9___0" localSheetId="12">[3]率計算!#REF!</definedName>
    <definedName name="_9___0">[3]率計算!#REF!</definedName>
    <definedName name="_9___3" localSheetId="18">[1]率計算!#REF!</definedName>
    <definedName name="_9___3" localSheetId="19">[1]率計算!#REF!</definedName>
    <definedName name="_9___3" localSheetId="20">[2]率計算!#REF!</definedName>
    <definedName name="_9___3" localSheetId="11">[1]率計算!#REF!</definedName>
    <definedName name="_9___3" localSheetId="12">[1]率計算!#REF!</definedName>
    <definedName name="_9___3">[1]率計算!#REF!</definedName>
    <definedName name="_A" localSheetId="18">#REF!</definedName>
    <definedName name="_A" localSheetId="19">#REF!</definedName>
    <definedName name="_A" localSheetId="20">#REF!</definedName>
    <definedName name="_A" localSheetId="11">#REF!</definedName>
    <definedName name="_A" localSheetId="12">#REF!</definedName>
    <definedName name="_A">#REF!</definedName>
    <definedName name="_A___0" localSheetId="18">#REF!</definedName>
    <definedName name="_A___0" localSheetId="19">#REF!</definedName>
    <definedName name="_A___0" localSheetId="11">#REF!</definedName>
    <definedName name="_A___0" localSheetId="12">#REF!</definedName>
    <definedName name="_A___0">#REF!</definedName>
    <definedName name="_A___3" localSheetId="18">#REF!</definedName>
    <definedName name="_A___3" localSheetId="19">#REF!</definedName>
    <definedName name="_A___3" localSheetId="11">#REF!</definedName>
    <definedName name="_A___3" localSheetId="12">#REF!</definedName>
    <definedName name="_A___3">#REF!</definedName>
    <definedName name="_A1" localSheetId="18">#REF!</definedName>
    <definedName name="_A1" localSheetId="19">#REF!</definedName>
    <definedName name="_A1" localSheetId="20">#REF!</definedName>
    <definedName name="_A1" localSheetId="11">#REF!</definedName>
    <definedName name="_A1" localSheetId="12">#REF!</definedName>
    <definedName name="_A1">#REF!</definedName>
    <definedName name="_A1___0" localSheetId="18">#REF!</definedName>
    <definedName name="_A1___0" localSheetId="19">#REF!</definedName>
    <definedName name="_A1___0" localSheetId="11">#REF!</definedName>
    <definedName name="_A1___0" localSheetId="12">#REF!</definedName>
    <definedName name="_A1___0">#REF!</definedName>
    <definedName name="_A1___2" localSheetId="18">#REF!</definedName>
    <definedName name="_A1___2" localSheetId="19">#REF!</definedName>
    <definedName name="_A1___2" localSheetId="11">#REF!</definedName>
    <definedName name="_A1___2" localSheetId="12">#REF!</definedName>
    <definedName name="_A1___2">#REF!</definedName>
    <definedName name="_A1___3" localSheetId="18">#REF!</definedName>
    <definedName name="_A1___3" localSheetId="19">#REF!</definedName>
    <definedName name="_A1___3" localSheetId="11">#REF!</definedName>
    <definedName name="_A1___3" localSheetId="12">#REF!</definedName>
    <definedName name="_A1___3">#REF!</definedName>
    <definedName name="_A10" localSheetId="18">#REF!</definedName>
    <definedName name="_A10" localSheetId="19">#REF!</definedName>
    <definedName name="_A10" localSheetId="20">#REF!</definedName>
    <definedName name="_A10" localSheetId="11">#REF!</definedName>
    <definedName name="_A10" localSheetId="12">#REF!</definedName>
    <definedName name="_A10">#REF!</definedName>
    <definedName name="_A10___0" localSheetId="18">#REF!</definedName>
    <definedName name="_A10___0" localSheetId="19">#REF!</definedName>
    <definedName name="_A10___0" localSheetId="11">#REF!</definedName>
    <definedName name="_A10___0" localSheetId="12">#REF!</definedName>
    <definedName name="_A10___0">#REF!</definedName>
    <definedName name="_A10___3" localSheetId="18">#REF!</definedName>
    <definedName name="_A10___3" localSheetId="19">#REF!</definedName>
    <definedName name="_A10___3" localSheetId="11">#REF!</definedName>
    <definedName name="_A10___3" localSheetId="12">#REF!</definedName>
    <definedName name="_A10___3">#REF!</definedName>
    <definedName name="_A11" localSheetId="18">#REF!</definedName>
    <definedName name="_A11" localSheetId="19">#REF!</definedName>
    <definedName name="_A11" localSheetId="20">#REF!</definedName>
    <definedName name="_A11" localSheetId="11">#REF!</definedName>
    <definedName name="_A11" localSheetId="12">#REF!</definedName>
    <definedName name="_A11">#REF!</definedName>
    <definedName name="_A11___0" localSheetId="18">#REF!</definedName>
    <definedName name="_A11___0" localSheetId="19">#REF!</definedName>
    <definedName name="_A11___0" localSheetId="11">#REF!</definedName>
    <definedName name="_A11___0" localSheetId="12">#REF!</definedName>
    <definedName name="_A11___0">#REF!</definedName>
    <definedName name="_A11___3" localSheetId="18">#REF!</definedName>
    <definedName name="_A11___3" localSheetId="19">#REF!</definedName>
    <definedName name="_A11___3" localSheetId="11">#REF!</definedName>
    <definedName name="_A11___3" localSheetId="12">#REF!</definedName>
    <definedName name="_A11___3">#REF!</definedName>
    <definedName name="_A12" localSheetId="18">#REF!</definedName>
    <definedName name="_A12" localSheetId="19">#REF!</definedName>
    <definedName name="_A12" localSheetId="20">#REF!</definedName>
    <definedName name="_A12" localSheetId="11">#REF!</definedName>
    <definedName name="_A12" localSheetId="12">#REF!</definedName>
    <definedName name="_A12">#REF!</definedName>
    <definedName name="_A12___0" localSheetId="18">#REF!</definedName>
    <definedName name="_A12___0" localSheetId="19">#REF!</definedName>
    <definedName name="_A12___0" localSheetId="11">#REF!</definedName>
    <definedName name="_A12___0" localSheetId="12">#REF!</definedName>
    <definedName name="_A12___0">#REF!</definedName>
    <definedName name="_A12___3" localSheetId="18">#REF!</definedName>
    <definedName name="_A12___3" localSheetId="19">#REF!</definedName>
    <definedName name="_A12___3" localSheetId="11">#REF!</definedName>
    <definedName name="_A12___3" localSheetId="12">#REF!</definedName>
    <definedName name="_A12___3">#REF!</definedName>
    <definedName name="_A13" localSheetId="18">#REF!</definedName>
    <definedName name="_A13" localSheetId="19">#REF!</definedName>
    <definedName name="_A13" localSheetId="20">#REF!</definedName>
    <definedName name="_A13" localSheetId="11">#REF!</definedName>
    <definedName name="_A13" localSheetId="12">#REF!</definedName>
    <definedName name="_A13">#REF!</definedName>
    <definedName name="_A13___0" localSheetId="18">#REF!</definedName>
    <definedName name="_A13___0" localSheetId="19">#REF!</definedName>
    <definedName name="_A13___0" localSheetId="11">#REF!</definedName>
    <definedName name="_A13___0" localSheetId="12">#REF!</definedName>
    <definedName name="_A13___0">#REF!</definedName>
    <definedName name="_A13___3" localSheetId="18">#REF!</definedName>
    <definedName name="_A13___3" localSheetId="19">#REF!</definedName>
    <definedName name="_A13___3" localSheetId="11">#REF!</definedName>
    <definedName name="_A13___3" localSheetId="12">#REF!</definedName>
    <definedName name="_A13___3">#REF!</definedName>
    <definedName name="_A14" localSheetId="18">#REF!</definedName>
    <definedName name="_A14" localSheetId="19">#REF!</definedName>
    <definedName name="_A14" localSheetId="20">#REF!</definedName>
    <definedName name="_A14" localSheetId="11">#REF!</definedName>
    <definedName name="_A14" localSheetId="12">#REF!</definedName>
    <definedName name="_A14">#REF!</definedName>
    <definedName name="_A14___0" localSheetId="18">#REF!</definedName>
    <definedName name="_A14___0" localSheetId="19">#REF!</definedName>
    <definedName name="_A14___0" localSheetId="11">#REF!</definedName>
    <definedName name="_A14___0" localSheetId="12">#REF!</definedName>
    <definedName name="_A14___0">#REF!</definedName>
    <definedName name="_A14___3" localSheetId="18">#REF!</definedName>
    <definedName name="_A14___3" localSheetId="19">#REF!</definedName>
    <definedName name="_A14___3" localSheetId="11">#REF!</definedName>
    <definedName name="_A14___3" localSheetId="12">#REF!</definedName>
    <definedName name="_A14___3">#REF!</definedName>
    <definedName name="_A15" localSheetId="18">#REF!</definedName>
    <definedName name="_A15" localSheetId="19">#REF!</definedName>
    <definedName name="_A15" localSheetId="20">#REF!</definedName>
    <definedName name="_A15" localSheetId="11">#REF!</definedName>
    <definedName name="_A15" localSheetId="12">#REF!</definedName>
    <definedName name="_A15">#REF!</definedName>
    <definedName name="_A15___0" localSheetId="18">#REF!</definedName>
    <definedName name="_A15___0" localSheetId="19">#REF!</definedName>
    <definedName name="_A15___0" localSheetId="11">#REF!</definedName>
    <definedName name="_A15___0" localSheetId="12">#REF!</definedName>
    <definedName name="_A15___0">#REF!</definedName>
    <definedName name="_A15___3" localSheetId="18">#REF!</definedName>
    <definedName name="_A15___3" localSheetId="19">#REF!</definedName>
    <definedName name="_A15___3" localSheetId="11">#REF!</definedName>
    <definedName name="_A15___3" localSheetId="12">#REF!</definedName>
    <definedName name="_A15___3">#REF!</definedName>
    <definedName name="_A16" localSheetId="18">#REF!</definedName>
    <definedName name="_A16" localSheetId="19">#REF!</definedName>
    <definedName name="_A16" localSheetId="20">#REF!</definedName>
    <definedName name="_A16" localSheetId="11">#REF!</definedName>
    <definedName name="_A16" localSheetId="12">#REF!</definedName>
    <definedName name="_A16">#REF!</definedName>
    <definedName name="_A16___0" localSheetId="18">#REF!</definedName>
    <definedName name="_A16___0" localSheetId="19">#REF!</definedName>
    <definedName name="_A16___0" localSheetId="11">#REF!</definedName>
    <definedName name="_A16___0" localSheetId="12">#REF!</definedName>
    <definedName name="_A16___0">#REF!</definedName>
    <definedName name="_A16___3" localSheetId="18">#REF!</definedName>
    <definedName name="_A16___3" localSheetId="19">#REF!</definedName>
    <definedName name="_A16___3" localSheetId="11">#REF!</definedName>
    <definedName name="_A16___3" localSheetId="12">#REF!</definedName>
    <definedName name="_A16___3">#REF!</definedName>
    <definedName name="_A17" localSheetId="18">#REF!</definedName>
    <definedName name="_A17" localSheetId="19">#REF!</definedName>
    <definedName name="_A17" localSheetId="20">#REF!</definedName>
    <definedName name="_A17" localSheetId="11">#REF!</definedName>
    <definedName name="_A17" localSheetId="12">#REF!</definedName>
    <definedName name="_A17">#REF!</definedName>
    <definedName name="_A17___0" localSheetId="18">#REF!</definedName>
    <definedName name="_A17___0" localSheetId="19">#REF!</definedName>
    <definedName name="_A17___0" localSheetId="11">#REF!</definedName>
    <definedName name="_A17___0" localSheetId="12">#REF!</definedName>
    <definedName name="_A17___0">#REF!</definedName>
    <definedName name="_A17___3" localSheetId="18">#REF!</definedName>
    <definedName name="_A17___3" localSheetId="19">#REF!</definedName>
    <definedName name="_A17___3" localSheetId="11">#REF!</definedName>
    <definedName name="_A17___3" localSheetId="12">#REF!</definedName>
    <definedName name="_A17___3">#REF!</definedName>
    <definedName name="_A18" localSheetId="18">#REF!</definedName>
    <definedName name="_A18" localSheetId="19">#REF!</definedName>
    <definedName name="_A18" localSheetId="20">#REF!</definedName>
    <definedName name="_A18" localSheetId="11">#REF!</definedName>
    <definedName name="_A18" localSheetId="12">#REF!</definedName>
    <definedName name="_A18">#REF!</definedName>
    <definedName name="_A18___0" localSheetId="18">#REF!</definedName>
    <definedName name="_A18___0" localSheetId="19">#REF!</definedName>
    <definedName name="_A18___0" localSheetId="11">#REF!</definedName>
    <definedName name="_A18___0" localSheetId="12">#REF!</definedName>
    <definedName name="_A18___0">#REF!</definedName>
    <definedName name="_A18___3" localSheetId="18">#REF!</definedName>
    <definedName name="_A18___3" localSheetId="19">#REF!</definedName>
    <definedName name="_A18___3" localSheetId="11">#REF!</definedName>
    <definedName name="_A18___3" localSheetId="12">#REF!</definedName>
    <definedName name="_A18___3">#REF!</definedName>
    <definedName name="_A19" localSheetId="18">#REF!</definedName>
    <definedName name="_A19" localSheetId="19">#REF!</definedName>
    <definedName name="_A19" localSheetId="20">#REF!</definedName>
    <definedName name="_A19" localSheetId="11">#REF!</definedName>
    <definedName name="_A19" localSheetId="12">#REF!</definedName>
    <definedName name="_A19">#REF!</definedName>
    <definedName name="_A19___0" localSheetId="18">#REF!</definedName>
    <definedName name="_A19___0" localSheetId="19">#REF!</definedName>
    <definedName name="_A19___0" localSheetId="11">#REF!</definedName>
    <definedName name="_A19___0" localSheetId="12">#REF!</definedName>
    <definedName name="_A19___0">#REF!</definedName>
    <definedName name="_A19___3" localSheetId="18">#REF!</definedName>
    <definedName name="_A19___3" localSheetId="19">#REF!</definedName>
    <definedName name="_A19___3" localSheetId="11">#REF!</definedName>
    <definedName name="_A19___3" localSheetId="12">#REF!</definedName>
    <definedName name="_A19___3">#REF!</definedName>
    <definedName name="_A2" localSheetId="18">#REF!</definedName>
    <definedName name="_A2" localSheetId="19">#REF!</definedName>
    <definedName name="_A2" localSheetId="20">#REF!</definedName>
    <definedName name="_A2" localSheetId="11">#REF!</definedName>
    <definedName name="_A2" localSheetId="12">#REF!</definedName>
    <definedName name="_A2">#REF!</definedName>
    <definedName name="_A2___0" localSheetId="18">#REF!</definedName>
    <definedName name="_A2___0" localSheetId="19">#REF!</definedName>
    <definedName name="_A2___0" localSheetId="11">#REF!</definedName>
    <definedName name="_A2___0" localSheetId="12">#REF!</definedName>
    <definedName name="_A2___0">#REF!</definedName>
    <definedName name="_A2___3" localSheetId="18">#REF!</definedName>
    <definedName name="_A2___3" localSheetId="19">#REF!</definedName>
    <definedName name="_A2___3" localSheetId="11">#REF!</definedName>
    <definedName name="_A2___3" localSheetId="12">#REF!</definedName>
    <definedName name="_A2___3">#REF!</definedName>
    <definedName name="_A20" localSheetId="18">#REF!</definedName>
    <definedName name="_A20" localSheetId="19">#REF!</definedName>
    <definedName name="_A20" localSheetId="20">#REF!</definedName>
    <definedName name="_A20" localSheetId="11">#REF!</definedName>
    <definedName name="_A20" localSheetId="12">#REF!</definedName>
    <definedName name="_A20">#REF!</definedName>
    <definedName name="_A20___0" localSheetId="18">#REF!</definedName>
    <definedName name="_A20___0" localSheetId="19">#REF!</definedName>
    <definedName name="_A20___0" localSheetId="11">#REF!</definedName>
    <definedName name="_A20___0" localSheetId="12">#REF!</definedName>
    <definedName name="_A20___0">#REF!</definedName>
    <definedName name="_A20___3" localSheetId="18">#REF!</definedName>
    <definedName name="_A20___3" localSheetId="19">#REF!</definedName>
    <definedName name="_A20___3" localSheetId="11">#REF!</definedName>
    <definedName name="_A20___3" localSheetId="12">#REF!</definedName>
    <definedName name="_A20___3">#REF!</definedName>
    <definedName name="_A21" localSheetId="18">#REF!</definedName>
    <definedName name="_A21" localSheetId="19">#REF!</definedName>
    <definedName name="_A21" localSheetId="20">#REF!</definedName>
    <definedName name="_A21" localSheetId="11">#REF!</definedName>
    <definedName name="_A21" localSheetId="12">#REF!</definedName>
    <definedName name="_A21">#REF!</definedName>
    <definedName name="_A21___0" localSheetId="18">#REF!</definedName>
    <definedName name="_A21___0" localSheetId="19">#REF!</definedName>
    <definedName name="_A21___0" localSheetId="11">#REF!</definedName>
    <definedName name="_A21___0" localSheetId="12">#REF!</definedName>
    <definedName name="_A21___0">#REF!</definedName>
    <definedName name="_A21___3" localSheetId="18">#REF!</definedName>
    <definedName name="_A21___3" localSheetId="19">#REF!</definedName>
    <definedName name="_A21___3" localSheetId="11">#REF!</definedName>
    <definedName name="_A21___3" localSheetId="12">#REF!</definedName>
    <definedName name="_A21___3">#REF!</definedName>
    <definedName name="_A22" localSheetId="18">#REF!</definedName>
    <definedName name="_A22" localSheetId="19">#REF!</definedName>
    <definedName name="_A22" localSheetId="20">#REF!</definedName>
    <definedName name="_A22" localSheetId="11">#REF!</definedName>
    <definedName name="_A22" localSheetId="12">#REF!</definedName>
    <definedName name="_A22">#REF!</definedName>
    <definedName name="_A22___0" localSheetId="18">#REF!</definedName>
    <definedName name="_A22___0" localSheetId="19">#REF!</definedName>
    <definedName name="_A22___0" localSheetId="11">#REF!</definedName>
    <definedName name="_A22___0" localSheetId="12">#REF!</definedName>
    <definedName name="_A22___0">#REF!</definedName>
    <definedName name="_A22___3" localSheetId="18">#REF!</definedName>
    <definedName name="_A22___3" localSheetId="19">#REF!</definedName>
    <definedName name="_A22___3" localSheetId="11">#REF!</definedName>
    <definedName name="_A22___3" localSheetId="12">#REF!</definedName>
    <definedName name="_A22___3">#REF!</definedName>
    <definedName name="_A23" localSheetId="18">#REF!</definedName>
    <definedName name="_A23" localSheetId="19">#REF!</definedName>
    <definedName name="_A23" localSheetId="20">#REF!</definedName>
    <definedName name="_A23" localSheetId="11">#REF!</definedName>
    <definedName name="_A23" localSheetId="12">#REF!</definedName>
    <definedName name="_A23">#REF!</definedName>
    <definedName name="_A23___0" localSheetId="18">#REF!</definedName>
    <definedName name="_A23___0" localSheetId="19">#REF!</definedName>
    <definedName name="_A23___0" localSheetId="11">#REF!</definedName>
    <definedName name="_A23___0" localSheetId="12">#REF!</definedName>
    <definedName name="_A23___0">#REF!</definedName>
    <definedName name="_A23___3" localSheetId="18">#REF!</definedName>
    <definedName name="_A23___3" localSheetId="19">#REF!</definedName>
    <definedName name="_A23___3" localSheetId="11">#REF!</definedName>
    <definedName name="_A23___3" localSheetId="12">#REF!</definedName>
    <definedName name="_A23___3">#REF!</definedName>
    <definedName name="_A24" localSheetId="18">#REF!</definedName>
    <definedName name="_A24" localSheetId="19">#REF!</definedName>
    <definedName name="_A24" localSheetId="20">#REF!</definedName>
    <definedName name="_A24" localSheetId="11">#REF!</definedName>
    <definedName name="_A24" localSheetId="12">#REF!</definedName>
    <definedName name="_A24">#REF!</definedName>
    <definedName name="_A24___0" localSheetId="18">#REF!</definedName>
    <definedName name="_A24___0" localSheetId="19">#REF!</definedName>
    <definedName name="_A24___0" localSheetId="11">#REF!</definedName>
    <definedName name="_A24___0" localSheetId="12">#REF!</definedName>
    <definedName name="_A24___0">#REF!</definedName>
    <definedName name="_A24___3" localSheetId="18">#REF!</definedName>
    <definedName name="_A24___3" localSheetId="19">#REF!</definedName>
    <definedName name="_A24___3" localSheetId="11">#REF!</definedName>
    <definedName name="_A24___3" localSheetId="12">#REF!</definedName>
    <definedName name="_A24___3">#REF!</definedName>
    <definedName name="_A25" localSheetId="18">#REF!</definedName>
    <definedName name="_A25" localSheetId="19">#REF!</definedName>
    <definedName name="_A25" localSheetId="20">#REF!</definedName>
    <definedName name="_A25" localSheetId="11">#REF!</definedName>
    <definedName name="_A25" localSheetId="12">#REF!</definedName>
    <definedName name="_A25">#REF!</definedName>
    <definedName name="_A25___0" localSheetId="18">#REF!</definedName>
    <definedName name="_A25___0" localSheetId="19">#REF!</definedName>
    <definedName name="_A25___0" localSheetId="11">#REF!</definedName>
    <definedName name="_A25___0" localSheetId="12">#REF!</definedName>
    <definedName name="_A25___0">#REF!</definedName>
    <definedName name="_A25___3" localSheetId="18">#REF!</definedName>
    <definedName name="_A25___3" localSheetId="19">#REF!</definedName>
    <definedName name="_A25___3" localSheetId="11">#REF!</definedName>
    <definedName name="_A25___3" localSheetId="12">#REF!</definedName>
    <definedName name="_A25___3">#REF!</definedName>
    <definedName name="_A26" localSheetId="18">#REF!</definedName>
    <definedName name="_A26" localSheetId="19">#REF!</definedName>
    <definedName name="_A26" localSheetId="20">#REF!</definedName>
    <definedName name="_A26" localSheetId="11">#REF!</definedName>
    <definedName name="_A26" localSheetId="12">#REF!</definedName>
    <definedName name="_A26">#REF!</definedName>
    <definedName name="_A26___0" localSheetId="18">#REF!</definedName>
    <definedName name="_A26___0" localSheetId="19">#REF!</definedName>
    <definedName name="_A26___0" localSheetId="11">#REF!</definedName>
    <definedName name="_A26___0" localSheetId="12">#REF!</definedName>
    <definedName name="_A26___0">#REF!</definedName>
    <definedName name="_A26___3" localSheetId="18">#REF!</definedName>
    <definedName name="_A26___3" localSheetId="19">#REF!</definedName>
    <definedName name="_A26___3" localSheetId="11">#REF!</definedName>
    <definedName name="_A26___3" localSheetId="12">#REF!</definedName>
    <definedName name="_A26___3">#REF!</definedName>
    <definedName name="_A27" localSheetId="18">#REF!</definedName>
    <definedName name="_A27" localSheetId="19">#REF!</definedName>
    <definedName name="_A27" localSheetId="20">#REF!</definedName>
    <definedName name="_A27" localSheetId="11">#REF!</definedName>
    <definedName name="_A27" localSheetId="12">#REF!</definedName>
    <definedName name="_A27">#REF!</definedName>
    <definedName name="_A27___0" localSheetId="18">#REF!</definedName>
    <definedName name="_A27___0" localSheetId="19">#REF!</definedName>
    <definedName name="_A27___0" localSheetId="11">#REF!</definedName>
    <definedName name="_A27___0" localSheetId="12">#REF!</definedName>
    <definedName name="_A27___0">#REF!</definedName>
    <definedName name="_A27___3" localSheetId="18">#REF!</definedName>
    <definedName name="_A27___3" localSheetId="19">#REF!</definedName>
    <definedName name="_A27___3" localSheetId="11">#REF!</definedName>
    <definedName name="_A27___3" localSheetId="12">#REF!</definedName>
    <definedName name="_A27___3">#REF!</definedName>
    <definedName name="_A28" localSheetId="18">#REF!</definedName>
    <definedName name="_A28" localSheetId="19">#REF!</definedName>
    <definedName name="_A28" localSheetId="20">#REF!</definedName>
    <definedName name="_A28" localSheetId="11">#REF!</definedName>
    <definedName name="_A28" localSheetId="12">#REF!</definedName>
    <definedName name="_A28">#REF!</definedName>
    <definedName name="_A28___0" localSheetId="18">#REF!</definedName>
    <definedName name="_A28___0" localSheetId="19">#REF!</definedName>
    <definedName name="_A28___0" localSheetId="11">#REF!</definedName>
    <definedName name="_A28___0" localSheetId="12">#REF!</definedName>
    <definedName name="_A28___0">#REF!</definedName>
    <definedName name="_A28___3" localSheetId="18">#REF!</definedName>
    <definedName name="_A28___3" localSheetId="19">#REF!</definedName>
    <definedName name="_A28___3" localSheetId="11">#REF!</definedName>
    <definedName name="_A28___3" localSheetId="12">#REF!</definedName>
    <definedName name="_A28___3">#REF!</definedName>
    <definedName name="_A29" localSheetId="18">#REF!</definedName>
    <definedName name="_A29" localSheetId="19">#REF!</definedName>
    <definedName name="_A29" localSheetId="20">#REF!</definedName>
    <definedName name="_A29" localSheetId="11">#REF!</definedName>
    <definedName name="_A29" localSheetId="12">#REF!</definedName>
    <definedName name="_A29">#REF!</definedName>
    <definedName name="_A29___0" localSheetId="18">#REF!</definedName>
    <definedName name="_A29___0" localSheetId="19">#REF!</definedName>
    <definedName name="_A29___0" localSheetId="11">#REF!</definedName>
    <definedName name="_A29___0" localSheetId="12">#REF!</definedName>
    <definedName name="_A29___0">#REF!</definedName>
    <definedName name="_A29___3" localSheetId="18">#REF!</definedName>
    <definedName name="_A29___3" localSheetId="19">#REF!</definedName>
    <definedName name="_A29___3" localSheetId="11">#REF!</definedName>
    <definedName name="_A29___3" localSheetId="12">#REF!</definedName>
    <definedName name="_A29___3">#REF!</definedName>
    <definedName name="_A3" localSheetId="18">#REF!</definedName>
    <definedName name="_A3" localSheetId="19">#REF!</definedName>
    <definedName name="_A3" localSheetId="20">#REF!</definedName>
    <definedName name="_A3" localSheetId="11">#REF!</definedName>
    <definedName name="_A3" localSheetId="12">#REF!</definedName>
    <definedName name="_A3">#REF!</definedName>
    <definedName name="_A3___0" localSheetId="18">#REF!</definedName>
    <definedName name="_A3___0" localSheetId="19">#REF!</definedName>
    <definedName name="_A3___0" localSheetId="11">#REF!</definedName>
    <definedName name="_A3___0" localSheetId="12">#REF!</definedName>
    <definedName name="_A3___0">#REF!</definedName>
    <definedName name="_A3___3" localSheetId="18">#REF!</definedName>
    <definedName name="_A3___3" localSheetId="19">#REF!</definedName>
    <definedName name="_A3___3" localSheetId="11">#REF!</definedName>
    <definedName name="_A3___3" localSheetId="12">#REF!</definedName>
    <definedName name="_A3___3">#REF!</definedName>
    <definedName name="_A30" localSheetId="18">#REF!</definedName>
    <definedName name="_A30" localSheetId="19">#REF!</definedName>
    <definedName name="_A30" localSheetId="20">#REF!</definedName>
    <definedName name="_A30" localSheetId="11">#REF!</definedName>
    <definedName name="_A30" localSheetId="12">#REF!</definedName>
    <definedName name="_A30">#REF!</definedName>
    <definedName name="_A30___0" localSheetId="18">#REF!</definedName>
    <definedName name="_A30___0" localSheetId="19">#REF!</definedName>
    <definedName name="_A30___0" localSheetId="11">#REF!</definedName>
    <definedName name="_A30___0" localSheetId="12">#REF!</definedName>
    <definedName name="_A30___0">#REF!</definedName>
    <definedName name="_A30___3" localSheetId="18">#REF!</definedName>
    <definedName name="_A30___3" localSheetId="19">#REF!</definedName>
    <definedName name="_A30___3" localSheetId="11">#REF!</definedName>
    <definedName name="_A30___3" localSheetId="12">#REF!</definedName>
    <definedName name="_A30___3">#REF!</definedName>
    <definedName name="_A31" localSheetId="18">#REF!</definedName>
    <definedName name="_A31" localSheetId="19">#REF!</definedName>
    <definedName name="_A31" localSheetId="20">#REF!</definedName>
    <definedName name="_A31" localSheetId="11">#REF!</definedName>
    <definedName name="_A31" localSheetId="12">#REF!</definedName>
    <definedName name="_A31">#REF!</definedName>
    <definedName name="_A31___0" localSheetId="18">#REF!</definedName>
    <definedName name="_A31___0" localSheetId="19">#REF!</definedName>
    <definedName name="_A31___0" localSheetId="11">#REF!</definedName>
    <definedName name="_A31___0" localSheetId="12">#REF!</definedName>
    <definedName name="_A31___0">#REF!</definedName>
    <definedName name="_A31___3" localSheetId="18">#REF!</definedName>
    <definedName name="_A31___3" localSheetId="19">#REF!</definedName>
    <definedName name="_A31___3" localSheetId="11">#REF!</definedName>
    <definedName name="_A31___3" localSheetId="12">#REF!</definedName>
    <definedName name="_A31___3">#REF!</definedName>
    <definedName name="_A32" localSheetId="18">#REF!</definedName>
    <definedName name="_A32" localSheetId="19">#REF!</definedName>
    <definedName name="_A32" localSheetId="20">#REF!</definedName>
    <definedName name="_A32" localSheetId="11">#REF!</definedName>
    <definedName name="_A32" localSheetId="12">#REF!</definedName>
    <definedName name="_A32">#REF!</definedName>
    <definedName name="_A32___0" localSheetId="18">#REF!</definedName>
    <definedName name="_A32___0" localSheetId="19">#REF!</definedName>
    <definedName name="_A32___0" localSheetId="11">#REF!</definedName>
    <definedName name="_A32___0" localSheetId="12">#REF!</definedName>
    <definedName name="_A32___0">#REF!</definedName>
    <definedName name="_A32___3" localSheetId="18">#REF!</definedName>
    <definedName name="_A32___3" localSheetId="19">#REF!</definedName>
    <definedName name="_A32___3" localSheetId="11">#REF!</definedName>
    <definedName name="_A32___3" localSheetId="12">#REF!</definedName>
    <definedName name="_A32___3">#REF!</definedName>
    <definedName name="_A33" localSheetId="18">#REF!</definedName>
    <definedName name="_A33" localSheetId="19">#REF!</definedName>
    <definedName name="_A33" localSheetId="20">#REF!</definedName>
    <definedName name="_A33" localSheetId="11">#REF!</definedName>
    <definedName name="_A33" localSheetId="12">#REF!</definedName>
    <definedName name="_A33">#REF!</definedName>
    <definedName name="_A33___0" localSheetId="18">#REF!</definedName>
    <definedName name="_A33___0" localSheetId="19">#REF!</definedName>
    <definedName name="_A33___0" localSheetId="11">#REF!</definedName>
    <definedName name="_A33___0" localSheetId="12">#REF!</definedName>
    <definedName name="_A33___0">#REF!</definedName>
    <definedName name="_A33___3" localSheetId="18">#REF!</definedName>
    <definedName name="_A33___3" localSheetId="19">#REF!</definedName>
    <definedName name="_A33___3" localSheetId="11">#REF!</definedName>
    <definedName name="_A33___3" localSheetId="12">#REF!</definedName>
    <definedName name="_A33___3">#REF!</definedName>
    <definedName name="_A34" localSheetId="18">#REF!</definedName>
    <definedName name="_A34" localSheetId="19">#REF!</definedName>
    <definedName name="_A34" localSheetId="20">#REF!</definedName>
    <definedName name="_A34" localSheetId="11">#REF!</definedName>
    <definedName name="_A34" localSheetId="12">#REF!</definedName>
    <definedName name="_A34">#REF!</definedName>
    <definedName name="_A34___0" localSheetId="18">#REF!</definedName>
    <definedName name="_A34___0" localSheetId="19">#REF!</definedName>
    <definedName name="_A34___0" localSheetId="11">#REF!</definedName>
    <definedName name="_A34___0" localSheetId="12">#REF!</definedName>
    <definedName name="_A34___0">#REF!</definedName>
    <definedName name="_A34___3" localSheetId="18">#REF!</definedName>
    <definedName name="_A34___3" localSheetId="19">#REF!</definedName>
    <definedName name="_A34___3" localSheetId="11">#REF!</definedName>
    <definedName name="_A34___3" localSheetId="12">#REF!</definedName>
    <definedName name="_A34___3">#REF!</definedName>
    <definedName name="_A35" localSheetId="18">#REF!</definedName>
    <definedName name="_A35" localSheetId="19">#REF!</definedName>
    <definedName name="_A35" localSheetId="20">#REF!</definedName>
    <definedName name="_A35" localSheetId="11">#REF!</definedName>
    <definedName name="_A35" localSheetId="12">#REF!</definedName>
    <definedName name="_A35">#REF!</definedName>
    <definedName name="_A35___0" localSheetId="18">#REF!</definedName>
    <definedName name="_A35___0" localSheetId="19">#REF!</definedName>
    <definedName name="_A35___0" localSheetId="11">#REF!</definedName>
    <definedName name="_A35___0" localSheetId="12">#REF!</definedName>
    <definedName name="_A35___0">#REF!</definedName>
    <definedName name="_A35___3" localSheetId="18">#REF!</definedName>
    <definedName name="_A35___3" localSheetId="19">#REF!</definedName>
    <definedName name="_A35___3" localSheetId="11">#REF!</definedName>
    <definedName name="_A35___3" localSheetId="12">#REF!</definedName>
    <definedName name="_A35___3">#REF!</definedName>
    <definedName name="_A36" localSheetId="18">#REF!</definedName>
    <definedName name="_A36" localSheetId="19">#REF!</definedName>
    <definedName name="_A36" localSheetId="20">#REF!</definedName>
    <definedName name="_A36" localSheetId="11">#REF!</definedName>
    <definedName name="_A36" localSheetId="12">#REF!</definedName>
    <definedName name="_A36">#REF!</definedName>
    <definedName name="_A36___0" localSheetId="18">#REF!</definedName>
    <definedName name="_A36___0" localSheetId="19">#REF!</definedName>
    <definedName name="_A36___0" localSheetId="11">#REF!</definedName>
    <definedName name="_A36___0" localSheetId="12">#REF!</definedName>
    <definedName name="_A36___0">#REF!</definedName>
    <definedName name="_A36___3" localSheetId="18">#REF!</definedName>
    <definedName name="_A36___3" localSheetId="19">#REF!</definedName>
    <definedName name="_A36___3" localSheetId="11">#REF!</definedName>
    <definedName name="_A36___3" localSheetId="12">#REF!</definedName>
    <definedName name="_A36___3">#REF!</definedName>
    <definedName name="_A37" localSheetId="18">#REF!</definedName>
    <definedName name="_A37" localSheetId="19">#REF!</definedName>
    <definedName name="_A37" localSheetId="20">#REF!</definedName>
    <definedName name="_A37" localSheetId="11">#REF!</definedName>
    <definedName name="_A37" localSheetId="12">#REF!</definedName>
    <definedName name="_A37">#REF!</definedName>
    <definedName name="_A37___0" localSheetId="18">#REF!</definedName>
    <definedName name="_A37___0" localSheetId="19">#REF!</definedName>
    <definedName name="_A37___0" localSheetId="11">#REF!</definedName>
    <definedName name="_A37___0" localSheetId="12">#REF!</definedName>
    <definedName name="_A37___0">#REF!</definedName>
    <definedName name="_A37___3" localSheetId="18">#REF!</definedName>
    <definedName name="_A37___3" localSheetId="19">#REF!</definedName>
    <definedName name="_A37___3" localSheetId="11">#REF!</definedName>
    <definedName name="_A37___3" localSheetId="12">#REF!</definedName>
    <definedName name="_A37___3">#REF!</definedName>
    <definedName name="_A38" localSheetId="18">#REF!</definedName>
    <definedName name="_A38" localSheetId="19">#REF!</definedName>
    <definedName name="_A38" localSheetId="20">#REF!</definedName>
    <definedName name="_A38" localSheetId="11">#REF!</definedName>
    <definedName name="_A38" localSheetId="12">#REF!</definedName>
    <definedName name="_A38">#REF!</definedName>
    <definedName name="_A38___0" localSheetId="18">#REF!</definedName>
    <definedName name="_A38___0" localSheetId="19">#REF!</definedName>
    <definedName name="_A38___0" localSheetId="11">#REF!</definedName>
    <definedName name="_A38___0" localSheetId="12">#REF!</definedName>
    <definedName name="_A38___0">#REF!</definedName>
    <definedName name="_A38___3" localSheetId="18">#REF!</definedName>
    <definedName name="_A38___3" localSheetId="19">#REF!</definedName>
    <definedName name="_A38___3" localSheetId="11">#REF!</definedName>
    <definedName name="_A38___3" localSheetId="12">#REF!</definedName>
    <definedName name="_A38___3">#REF!</definedName>
    <definedName name="_A39" localSheetId="18">#REF!</definedName>
    <definedName name="_A39" localSheetId="19">#REF!</definedName>
    <definedName name="_A39" localSheetId="20">#REF!</definedName>
    <definedName name="_A39" localSheetId="11">#REF!</definedName>
    <definedName name="_A39" localSheetId="12">#REF!</definedName>
    <definedName name="_A39">#REF!</definedName>
    <definedName name="_A39___0" localSheetId="18">#REF!</definedName>
    <definedName name="_A39___0" localSheetId="19">#REF!</definedName>
    <definedName name="_A39___0" localSheetId="11">#REF!</definedName>
    <definedName name="_A39___0" localSheetId="12">#REF!</definedName>
    <definedName name="_A39___0">#REF!</definedName>
    <definedName name="_A39___3" localSheetId="18">#REF!</definedName>
    <definedName name="_A39___3" localSheetId="19">#REF!</definedName>
    <definedName name="_A39___3" localSheetId="11">#REF!</definedName>
    <definedName name="_A39___3" localSheetId="12">#REF!</definedName>
    <definedName name="_A39___3">#REF!</definedName>
    <definedName name="_A4" localSheetId="18">#REF!</definedName>
    <definedName name="_A4" localSheetId="19">#REF!</definedName>
    <definedName name="_A4" localSheetId="20">#REF!</definedName>
    <definedName name="_A4" localSheetId="11">#REF!</definedName>
    <definedName name="_A4" localSheetId="12">#REF!</definedName>
    <definedName name="_A4">#REF!</definedName>
    <definedName name="_A4___0" localSheetId="18">#REF!</definedName>
    <definedName name="_A4___0" localSheetId="19">#REF!</definedName>
    <definedName name="_A4___0" localSheetId="11">#REF!</definedName>
    <definedName name="_A4___0" localSheetId="12">#REF!</definedName>
    <definedName name="_A4___0">#REF!</definedName>
    <definedName name="_A4___3" localSheetId="18">#REF!</definedName>
    <definedName name="_A4___3" localSheetId="19">#REF!</definedName>
    <definedName name="_A4___3" localSheetId="11">#REF!</definedName>
    <definedName name="_A4___3" localSheetId="12">#REF!</definedName>
    <definedName name="_A4___3">#REF!</definedName>
    <definedName name="_A40" localSheetId="18">#REF!</definedName>
    <definedName name="_A40" localSheetId="19">#REF!</definedName>
    <definedName name="_A40" localSheetId="20">#REF!</definedName>
    <definedName name="_A40" localSheetId="11">#REF!</definedName>
    <definedName name="_A40" localSheetId="12">#REF!</definedName>
    <definedName name="_A40">#REF!</definedName>
    <definedName name="_A40___0" localSheetId="18">#REF!</definedName>
    <definedName name="_A40___0" localSheetId="19">#REF!</definedName>
    <definedName name="_A40___0" localSheetId="11">#REF!</definedName>
    <definedName name="_A40___0" localSheetId="12">#REF!</definedName>
    <definedName name="_A40___0">#REF!</definedName>
    <definedName name="_A40___3" localSheetId="18">#REF!</definedName>
    <definedName name="_A40___3" localSheetId="19">#REF!</definedName>
    <definedName name="_A40___3" localSheetId="11">#REF!</definedName>
    <definedName name="_A40___3" localSheetId="12">#REF!</definedName>
    <definedName name="_A40___3">#REF!</definedName>
    <definedName name="_A41" localSheetId="18">#REF!</definedName>
    <definedName name="_A41" localSheetId="19">#REF!</definedName>
    <definedName name="_A41" localSheetId="20">#REF!</definedName>
    <definedName name="_A41" localSheetId="11">#REF!</definedName>
    <definedName name="_A41" localSheetId="12">#REF!</definedName>
    <definedName name="_A41">#REF!</definedName>
    <definedName name="_A41___0" localSheetId="18">#REF!</definedName>
    <definedName name="_A41___0" localSheetId="19">#REF!</definedName>
    <definedName name="_A41___0" localSheetId="11">#REF!</definedName>
    <definedName name="_A41___0" localSheetId="12">#REF!</definedName>
    <definedName name="_A41___0">#REF!</definedName>
    <definedName name="_A41___3" localSheetId="18">#REF!</definedName>
    <definedName name="_A41___3" localSheetId="19">#REF!</definedName>
    <definedName name="_A41___3" localSheetId="11">#REF!</definedName>
    <definedName name="_A41___3" localSheetId="12">#REF!</definedName>
    <definedName name="_A41___3">#REF!</definedName>
    <definedName name="_A42" localSheetId="18">#REF!</definedName>
    <definedName name="_A42" localSheetId="19">#REF!</definedName>
    <definedName name="_A42" localSheetId="20">#REF!</definedName>
    <definedName name="_A42" localSheetId="11">#REF!</definedName>
    <definedName name="_A42" localSheetId="12">#REF!</definedName>
    <definedName name="_A42">#REF!</definedName>
    <definedName name="_A42___0" localSheetId="18">#REF!</definedName>
    <definedName name="_A42___0" localSheetId="19">#REF!</definedName>
    <definedName name="_A42___0" localSheetId="11">#REF!</definedName>
    <definedName name="_A42___0" localSheetId="12">#REF!</definedName>
    <definedName name="_A42___0">#REF!</definedName>
    <definedName name="_A42___3" localSheetId="18">#REF!</definedName>
    <definedName name="_A42___3" localSheetId="19">#REF!</definedName>
    <definedName name="_A42___3" localSheetId="11">#REF!</definedName>
    <definedName name="_A42___3" localSheetId="12">#REF!</definedName>
    <definedName name="_A42___3">#REF!</definedName>
    <definedName name="_A43" localSheetId="18">#REF!</definedName>
    <definedName name="_A43" localSheetId="19">#REF!</definedName>
    <definedName name="_A43" localSheetId="20">#REF!</definedName>
    <definedName name="_A43" localSheetId="11">#REF!</definedName>
    <definedName name="_A43" localSheetId="12">#REF!</definedName>
    <definedName name="_A43">#REF!</definedName>
    <definedName name="_A43___0" localSheetId="18">#REF!</definedName>
    <definedName name="_A43___0" localSheetId="19">#REF!</definedName>
    <definedName name="_A43___0" localSheetId="11">#REF!</definedName>
    <definedName name="_A43___0" localSheetId="12">#REF!</definedName>
    <definedName name="_A43___0">#REF!</definedName>
    <definedName name="_A43___3" localSheetId="18">#REF!</definedName>
    <definedName name="_A43___3" localSheetId="19">#REF!</definedName>
    <definedName name="_A43___3" localSheetId="11">#REF!</definedName>
    <definedName name="_A43___3" localSheetId="12">#REF!</definedName>
    <definedName name="_A43___3">#REF!</definedName>
    <definedName name="_A44" localSheetId="18">#REF!</definedName>
    <definedName name="_A44" localSheetId="19">#REF!</definedName>
    <definedName name="_A44" localSheetId="20">#REF!</definedName>
    <definedName name="_A44" localSheetId="11">#REF!</definedName>
    <definedName name="_A44" localSheetId="12">#REF!</definedName>
    <definedName name="_A44">#REF!</definedName>
    <definedName name="_A44___0" localSheetId="18">#REF!</definedName>
    <definedName name="_A44___0" localSheetId="19">#REF!</definedName>
    <definedName name="_A44___0" localSheetId="11">#REF!</definedName>
    <definedName name="_A44___0" localSheetId="12">#REF!</definedName>
    <definedName name="_A44___0">#REF!</definedName>
    <definedName name="_A44___3" localSheetId="18">#REF!</definedName>
    <definedName name="_A44___3" localSheetId="19">#REF!</definedName>
    <definedName name="_A44___3" localSheetId="11">#REF!</definedName>
    <definedName name="_A44___3" localSheetId="12">#REF!</definedName>
    <definedName name="_A44___3">#REF!</definedName>
    <definedName name="_A45" localSheetId="18">#REF!</definedName>
    <definedName name="_A45" localSheetId="19">#REF!</definedName>
    <definedName name="_A45" localSheetId="20">#REF!</definedName>
    <definedName name="_A45" localSheetId="11">#REF!</definedName>
    <definedName name="_A45" localSheetId="12">#REF!</definedName>
    <definedName name="_A45">#REF!</definedName>
    <definedName name="_A45___0" localSheetId="18">#REF!</definedName>
    <definedName name="_A45___0" localSheetId="19">#REF!</definedName>
    <definedName name="_A45___0" localSheetId="11">#REF!</definedName>
    <definedName name="_A45___0" localSheetId="12">#REF!</definedName>
    <definedName name="_A45___0">#REF!</definedName>
    <definedName name="_A45___3" localSheetId="18">#REF!</definedName>
    <definedName name="_A45___3" localSheetId="19">#REF!</definedName>
    <definedName name="_A45___3" localSheetId="11">#REF!</definedName>
    <definedName name="_A45___3" localSheetId="12">#REF!</definedName>
    <definedName name="_A45___3">#REF!</definedName>
    <definedName name="_A46" localSheetId="18">#REF!</definedName>
    <definedName name="_A46" localSheetId="19">#REF!</definedName>
    <definedName name="_A46" localSheetId="20">#REF!</definedName>
    <definedName name="_A46" localSheetId="11">#REF!</definedName>
    <definedName name="_A46" localSheetId="12">#REF!</definedName>
    <definedName name="_A46">#REF!</definedName>
    <definedName name="_A46___0" localSheetId="18">#REF!</definedName>
    <definedName name="_A46___0" localSheetId="19">#REF!</definedName>
    <definedName name="_A46___0" localSheetId="11">#REF!</definedName>
    <definedName name="_A46___0" localSheetId="12">#REF!</definedName>
    <definedName name="_A46___0">#REF!</definedName>
    <definedName name="_A46___3" localSheetId="18">#REF!</definedName>
    <definedName name="_A46___3" localSheetId="19">#REF!</definedName>
    <definedName name="_A46___3" localSheetId="11">#REF!</definedName>
    <definedName name="_A46___3" localSheetId="12">#REF!</definedName>
    <definedName name="_A46___3">#REF!</definedName>
    <definedName name="_A47" localSheetId="18">#REF!</definedName>
    <definedName name="_A47" localSheetId="19">#REF!</definedName>
    <definedName name="_A47" localSheetId="20">#REF!</definedName>
    <definedName name="_A47" localSheetId="11">#REF!</definedName>
    <definedName name="_A47" localSheetId="12">#REF!</definedName>
    <definedName name="_A47">#REF!</definedName>
    <definedName name="_A47___0" localSheetId="18">#REF!</definedName>
    <definedName name="_A47___0" localSheetId="19">#REF!</definedName>
    <definedName name="_A47___0" localSheetId="11">#REF!</definedName>
    <definedName name="_A47___0" localSheetId="12">#REF!</definedName>
    <definedName name="_A47___0">#REF!</definedName>
    <definedName name="_A47___3" localSheetId="18">#REF!</definedName>
    <definedName name="_A47___3" localSheetId="19">#REF!</definedName>
    <definedName name="_A47___3" localSheetId="11">#REF!</definedName>
    <definedName name="_A47___3" localSheetId="12">#REF!</definedName>
    <definedName name="_A47___3">#REF!</definedName>
    <definedName name="_A48" localSheetId="18">#REF!</definedName>
    <definedName name="_A48" localSheetId="19">#REF!</definedName>
    <definedName name="_A48" localSheetId="20">#REF!</definedName>
    <definedName name="_A48" localSheetId="11">#REF!</definedName>
    <definedName name="_A48" localSheetId="12">#REF!</definedName>
    <definedName name="_A48">#REF!</definedName>
    <definedName name="_A48___0" localSheetId="18">#REF!</definedName>
    <definedName name="_A48___0" localSheetId="19">#REF!</definedName>
    <definedName name="_A48___0" localSheetId="11">#REF!</definedName>
    <definedName name="_A48___0" localSheetId="12">#REF!</definedName>
    <definedName name="_A48___0">#REF!</definedName>
    <definedName name="_A48___3" localSheetId="18">#REF!</definedName>
    <definedName name="_A48___3" localSheetId="19">#REF!</definedName>
    <definedName name="_A48___3" localSheetId="11">#REF!</definedName>
    <definedName name="_A48___3" localSheetId="12">#REF!</definedName>
    <definedName name="_A48___3">#REF!</definedName>
    <definedName name="_A49" localSheetId="18">#REF!</definedName>
    <definedName name="_A49" localSheetId="19">#REF!</definedName>
    <definedName name="_A49" localSheetId="20">#REF!</definedName>
    <definedName name="_A49" localSheetId="11">#REF!</definedName>
    <definedName name="_A49" localSheetId="12">#REF!</definedName>
    <definedName name="_A49">#REF!</definedName>
    <definedName name="_A49___0" localSheetId="18">#REF!</definedName>
    <definedName name="_A49___0" localSheetId="19">#REF!</definedName>
    <definedName name="_A49___0" localSheetId="11">#REF!</definedName>
    <definedName name="_A49___0" localSheetId="12">#REF!</definedName>
    <definedName name="_A49___0">#REF!</definedName>
    <definedName name="_A49___3" localSheetId="18">#REF!</definedName>
    <definedName name="_A49___3" localSheetId="19">#REF!</definedName>
    <definedName name="_A49___3" localSheetId="11">#REF!</definedName>
    <definedName name="_A49___3" localSheetId="12">#REF!</definedName>
    <definedName name="_A49___3">#REF!</definedName>
    <definedName name="_A5" localSheetId="18">#REF!</definedName>
    <definedName name="_A5" localSheetId="19">#REF!</definedName>
    <definedName name="_A5" localSheetId="20">#REF!</definedName>
    <definedName name="_A5" localSheetId="11">#REF!</definedName>
    <definedName name="_A5" localSheetId="12">#REF!</definedName>
    <definedName name="_A5">#REF!</definedName>
    <definedName name="_A5___0" localSheetId="18">#REF!</definedName>
    <definedName name="_A5___0" localSheetId="19">#REF!</definedName>
    <definedName name="_A5___0" localSheetId="11">#REF!</definedName>
    <definedName name="_A5___0" localSheetId="12">#REF!</definedName>
    <definedName name="_A5___0">#REF!</definedName>
    <definedName name="_A5___3" localSheetId="18">#REF!</definedName>
    <definedName name="_A5___3" localSheetId="19">#REF!</definedName>
    <definedName name="_A5___3" localSheetId="11">#REF!</definedName>
    <definedName name="_A5___3" localSheetId="12">#REF!</definedName>
    <definedName name="_A5___3">#REF!</definedName>
    <definedName name="_A50" localSheetId="18">#REF!</definedName>
    <definedName name="_A50" localSheetId="19">#REF!</definedName>
    <definedName name="_A50" localSheetId="20">#REF!</definedName>
    <definedName name="_A50" localSheetId="11">#REF!</definedName>
    <definedName name="_A50" localSheetId="12">#REF!</definedName>
    <definedName name="_A50">#REF!</definedName>
    <definedName name="_A50___0" localSheetId="18">#REF!</definedName>
    <definedName name="_A50___0" localSheetId="19">#REF!</definedName>
    <definedName name="_A50___0" localSheetId="11">#REF!</definedName>
    <definedName name="_A50___0" localSheetId="12">#REF!</definedName>
    <definedName name="_A50___0">#REF!</definedName>
    <definedName name="_A50___3" localSheetId="18">#REF!</definedName>
    <definedName name="_A50___3" localSheetId="19">#REF!</definedName>
    <definedName name="_A50___3" localSheetId="11">#REF!</definedName>
    <definedName name="_A50___3" localSheetId="12">#REF!</definedName>
    <definedName name="_A50___3">#REF!</definedName>
    <definedName name="_A51" localSheetId="18">#REF!</definedName>
    <definedName name="_A51" localSheetId="19">#REF!</definedName>
    <definedName name="_A51" localSheetId="20">#REF!</definedName>
    <definedName name="_A51" localSheetId="11">#REF!</definedName>
    <definedName name="_A51" localSheetId="12">#REF!</definedName>
    <definedName name="_A51">#REF!</definedName>
    <definedName name="_A51___0" localSheetId="18">#REF!</definedName>
    <definedName name="_A51___0" localSheetId="19">#REF!</definedName>
    <definedName name="_A51___0" localSheetId="11">#REF!</definedName>
    <definedName name="_A51___0" localSheetId="12">#REF!</definedName>
    <definedName name="_A51___0">#REF!</definedName>
    <definedName name="_A51___3" localSheetId="18">#REF!</definedName>
    <definedName name="_A51___3" localSheetId="19">#REF!</definedName>
    <definedName name="_A51___3" localSheetId="11">#REF!</definedName>
    <definedName name="_A51___3" localSheetId="12">#REF!</definedName>
    <definedName name="_A51___3">#REF!</definedName>
    <definedName name="_A52" localSheetId="18">#REF!</definedName>
    <definedName name="_A52" localSheetId="19">#REF!</definedName>
    <definedName name="_A52" localSheetId="20">#REF!</definedName>
    <definedName name="_A52" localSheetId="11">#REF!</definedName>
    <definedName name="_A52" localSheetId="12">#REF!</definedName>
    <definedName name="_A52">#REF!</definedName>
    <definedName name="_A52___0" localSheetId="18">#REF!</definedName>
    <definedName name="_A52___0" localSheetId="19">#REF!</definedName>
    <definedName name="_A52___0" localSheetId="11">#REF!</definedName>
    <definedName name="_A52___0" localSheetId="12">#REF!</definedName>
    <definedName name="_A52___0">#REF!</definedName>
    <definedName name="_A52___3" localSheetId="18">#REF!</definedName>
    <definedName name="_A52___3" localSheetId="19">#REF!</definedName>
    <definedName name="_A52___3" localSheetId="11">#REF!</definedName>
    <definedName name="_A52___3" localSheetId="12">#REF!</definedName>
    <definedName name="_A52___3">#REF!</definedName>
    <definedName name="_A53" localSheetId="18">#REF!</definedName>
    <definedName name="_A53" localSheetId="19">#REF!</definedName>
    <definedName name="_A53" localSheetId="20">#REF!</definedName>
    <definedName name="_A53" localSheetId="11">#REF!</definedName>
    <definedName name="_A53" localSheetId="12">#REF!</definedName>
    <definedName name="_A53">#REF!</definedName>
    <definedName name="_A53___0" localSheetId="18">#REF!</definedName>
    <definedName name="_A53___0" localSheetId="19">#REF!</definedName>
    <definedName name="_A53___0" localSheetId="11">#REF!</definedName>
    <definedName name="_A53___0" localSheetId="12">#REF!</definedName>
    <definedName name="_A53___0">#REF!</definedName>
    <definedName name="_A53___3" localSheetId="18">#REF!</definedName>
    <definedName name="_A53___3" localSheetId="19">#REF!</definedName>
    <definedName name="_A53___3" localSheetId="11">#REF!</definedName>
    <definedName name="_A53___3" localSheetId="12">#REF!</definedName>
    <definedName name="_A53___3">#REF!</definedName>
    <definedName name="_A54" localSheetId="18">#REF!</definedName>
    <definedName name="_A54" localSheetId="19">#REF!</definedName>
    <definedName name="_A54" localSheetId="20">#REF!</definedName>
    <definedName name="_A54" localSheetId="11">#REF!</definedName>
    <definedName name="_A54" localSheetId="12">#REF!</definedName>
    <definedName name="_A54">#REF!</definedName>
    <definedName name="_A54___0" localSheetId="18">#REF!</definedName>
    <definedName name="_A54___0" localSheetId="19">#REF!</definedName>
    <definedName name="_A54___0" localSheetId="11">#REF!</definedName>
    <definedName name="_A54___0" localSheetId="12">#REF!</definedName>
    <definedName name="_A54___0">#REF!</definedName>
    <definedName name="_A54___3" localSheetId="18">#REF!</definedName>
    <definedName name="_A54___3" localSheetId="19">#REF!</definedName>
    <definedName name="_A54___3" localSheetId="11">#REF!</definedName>
    <definedName name="_A54___3" localSheetId="12">#REF!</definedName>
    <definedName name="_A54___3">#REF!</definedName>
    <definedName name="_A55" localSheetId="18">#REF!</definedName>
    <definedName name="_A55" localSheetId="19">#REF!</definedName>
    <definedName name="_A55" localSheetId="20">#REF!</definedName>
    <definedName name="_A55" localSheetId="11">#REF!</definedName>
    <definedName name="_A55" localSheetId="12">#REF!</definedName>
    <definedName name="_A55">#REF!</definedName>
    <definedName name="_A55___0" localSheetId="18">#REF!</definedName>
    <definedName name="_A55___0" localSheetId="19">#REF!</definedName>
    <definedName name="_A55___0" localSheetId="11">#REF!</definedName>
    <definedName name="_A55___0" localSheetId="12">#REF!</definedName>
    <definedName name="_A55___0">#REF!</definedName>
    <definedName name="_A55___3" localSheetId="18">#REF!</definedName>
    <definedName name="_A55___3" localSheetId="19">#REF!</definedName>
    <definedName name="_A55___3" localSheetId="11">#REF!</definedName>
    <definedName name="_A55___3" localSheetId="12">#REF!</definedName>
    <definedName name="_A55___3">#REF!</definedName>
    <definedName name="_A56" localSheetId="18">#REF!</definedName>
    <definedName name="_A56" localSheetId="19">#REF!</definedName>
    <definedName name="_A56" localSheetId="20">#REF!</definedName>
    <definedName name="_A56" localSheetId="11">#REF!</definedName>
    <definedName name="_A56" localSheetId="12">#REF!</definedName>
    <definedName name="_A56">#REF!</definedName>
    <definedName name="_A56___0" localSheetId="18">#REF!</definedName>
    <definedName name="_A56___0" localSheetId="19">#REF!</definedName>
    <definedName name="_A56___0" localSheetId="11">#REF!</definedName>
    <definedName name="_A56___0" localSheetId="12">#REF!</definedName>
    <definedName name="_A56___0">#REF!</definedName>
    <definedName name="_A56___3" localSheetId="18">#REF!</definedName>
    <definedName name="_A56___3" localSheetId="19">#REF!</definedName>
    <definedName name="_A56___3" localSheetId="11">#REF!</definedName>
    <definedName name="_A56___3" localSheetId="12">#REF!</definedName>
    <definedName name="_A56___3">#REF!</definedName>
    <definedName name="_A57" localSheetId="18">#REF!</definedName>
    <definedName name="_A57" localSheetId="19">#REF!</definedName>
    <definedName name="_A57" localSheetId="20">#REF!</definedName>
    <definedName name="_A57" localSheetId="11">#REF!</definedName>
    <definedName name="_A57" localSheetId="12">#REF!</definedName>
    <definedName name="_A57">#REF!</definedName>
    <definedName name="_A57___0" localSheetId="18">#REF!</definedName>
    <definedName name="_A57___0" localSheetId="19">#REF!</definedName>
    <definedName name="_A57___0" localSheetId="11">#REF!</definedName>
    <definedName name="_A57___0" localSheetId="12">#REF!</definedName>
    <definedName name="_A57___0">#REF!</definedName>
    <definedName name="_A57___3" localSheetId="18">#REF!</definedName>
    <definedName name="_A57___3" localSheetId="19">#REF!</definedName>
    <definedName name="_A57___3" localSheetId="11">#REF!</definedName>
    <definedName name="_A57___3" localSheetId="12">#REF!</definedName>
    <definedName name="_A57___3">#REF!</definedName>
    <definedName name="_A58" localSheetId="18">#REF!</definedName>
    <definedName name="_A58" localSheetId="19">#REF!</definedName>
    <definedName name="_A58" localSheetId="20">#REF!</definedName>
    <definedName name="_A58" localSheetId="11">#REF!</definedName>
    <definedName name="_A58" localSheetId="12">#REF!</definedName>
    <definedName name="_A58">#REF!</definedName>
    <definedName name="_A58___0" localSheetId="18">#REF!</definedName>
    <definedName name="_A58___0" localSheetId="19">#REF!</definedName>
    <definedName name="_A58___0" localSheetId="11">#REF!</definedName>
    <definedName name="_A58___0" localSheetId="12">#REF!</definedName>
    <definedName name="_A58___0">#REF!</definedName>
    <definedName name="_A58___3" localSheetId="18">#REF!</definedName>
    <definedName name="_A58___3" localSheetId="19">#REF!</definedName>
    <definedName name="_A58___3" localSheetId="11">#REF!</definedName>
    <definedName name="_A58___3" localSheetId="12">#REF!</definedName>
    <definedName name="_A58___3">#REF!</definedName>
    <definedName name="_A59" localSheetId="18">#REF!</definedName>
    <definedName name="_A59" localSheetId="19">#REF!</definedName>
    <definedName name="_A59" localSheetId="20">#REF!</definedName>
    <definedName name="_A59" localSheetId="11">#REF!</definedName>
    <definedName name="_A59" localSheetId="12">#REF!</definedName>
    <definedName name="_A59">#REF!</definedName>
    <definedName name="_A59___0" localSheetId="18">#REF!</definedName>
    <definedName name="_A59___0" localSheetId="19">#REF!</definedName>
    <definedName name="_A59___0" localSheetId="11">#REF!</definedName>
    <definedName name="_A59___0" localSheetId="12">#REF!</definedName>
    <definedName name="_A59___0">#REF!</definedName>
    <definedName name="_A59___3" localSheetId="18">#REF!</definedName>
    <definedName name="_A59___3" localSheetId="19">#REF!</definedName>
    <definedName name="_A59___3" localSheetId="11">#REF!</definedName>
    <definedName name="_A59___3" localSheetId="12">#REF!</definedName>
    <definedName name="_A59___3">#REF!</definedName>
    <definedName name="_A6" localSheetId="18">#REF!</definedName>
    <definedName name="_A6" localSheetId="19">#REF!</definedName>
    <definedName name="_A6" localSheetId="20">#REF!</definedName>
    <definedName name="_A6" localSheetId="11">#REF!</definedName>
    <definedName name="_A6" localSheetId="12">#REF!</definedName>
    <definedName name="_A6">#REF!</definedName>
    <definedName name="_A6___0" localSheetId="18">#REF!</definedName>
    <definedName name="_A6___0" localSheetId="19">#REF!</definedName>
    <definedName name="_A6___0" localSheetId="11">#REF!</definedName>
    <definedName name="_A6___0" localSheetId="12">#REF!</definedName>
    <definedName name="_A6___0">#REF!</definedName>
    <definedName name="_A6___3" localSheetId="18">#REF!</definedName>
    <definedName name="_A6___3" localSheetId="19">#REF!</definedName>
    <definedName name="_A6___3" localSheetId="11">#REF!</definedName>
    <definedName name="_A6___3" localSheetId="12">#REF!</definedName>
    <definedName name="_A6___3">#REF!</definedName>
    <definedName name="_A60" localSheetId="18">#REF!</definedName>
    <definedName name="_A60" localSheetId="19">#REF!</definedName>
    <definedName name="_A60" localSheetId="20">#REF!</definedName>
    <definedName name="_A60" localSheetId="11">#REF!</definedName>
    <definedName name="_A60" localSheetId="12">#REF!</definedName>
    <definedName name="_A60">#REF!</definedName>
    <definedName name="_A60___0" localSheetId="18">#REF!</definedName>
    <definedName name="_A60___0" localSheetId="19">#REF!</definedName>
    <definedName name="_A60___0" localSheetId="11">#REF!</definedName>
    <definedName name="_A60___0" localSheetId="12">#REF!</definedName>
    <definedName name="_A60___0">#REF!</definedName>
    <definedName name="_A60___3" localSheetId="18">#REF!</definedName>
    <definedName name="_A60___3" localSheetId="19">#REF!</definedName>
    <definedName name="_A60___3" localSheetId="11">#REF!</definedName>
    <definedName name="_A60___3" localSheetId="12">#REF!</definedName>
    <definedName name="_A60___3">#REF!</definedName>
    <definedName name="_A61" localSheetId="18">#REF!</definedName>
    <definedName name="_A61" localSheetId="19">#REF!</definedName>
    <definedName name="_A61" localSheetId="20">#REF!</definedName>
    <definedName name="_A61" localSheetId="11">#REF!</definedName>
    <definedName name="_A61" localSheetId="12">#REF!</definedName>
    <definedName name="_A61">#REF!</definedName>
    <definedName name="_A61___0" localSheetId="18">#REF!</definedName>
    <definedName name="_A61___0" localSheetId="19">#REF!</definedName>
    <definedName name="_A61___0" localSheetId="11">#REF!</definedName>
    <definedName name="_A61___0" localSheetId="12">#REF!</definedName>
    <definedName name="_A61___0">#REF!</definedName>
    <definedName name="_A61___3" localSheetId="18">#REF!</definedName>
    <definedName name="_A61___3" localSheetId="19">#REF!</definedName>
    <definedName name="_A61___3" localSheetId="11">#REF!</definedName>
    <definedName name="_A61___3" localSheetId="12">#REF!</definedName>
    <definedName name="_A61___3">#REF!</definedName>
    <definedName name="_A62" localSheetId="18">#REF!</definedName>
    <definedName name="_A62" localSheetId="19">#REF!</definedName>
    <definedName name="_A62" localSheetId="20">#REF!</definedName>
    <definedName name="_A62" localSheetId="11">#REF!</definedName>
    <definedName name="_A62" localSheetId="12">#REF!</definedName>
    <definedName name="_A62">#REF!</definedName>
    <definedName name="_A62___0" localSheetId="18">#REF!</definedName>
    <definedName name="_A62___0" localSheetId="19">#REF!</definedName>
    <definedName name="_A62___0" localSheetId="11">#REF!</definedName>
    <definedName name="_A62___0" localSheetId="12">#REF!</definedName>
    <definedName name="_A62___0">#REF!</definedName>
    <definedName name="_A62___3" localSheetId="18">#REF!</definedName>
    <definedName name="_A62___3" localSheetId="19">#REF!</definedName>
    <definedName name="_A62___3" localSheetId="11">#REF!</definedName>
    <definedName name="_A62___3" localSheetId="12">#REF!</definedName>
    <definedName name="_A62___3">#REF!</definedName>
    <definedName name="_A63" localSheetId="18">#REF!</definedName>
    <definedName name="_A63" localSheetId="19">#REF!</definedName>
    <definedName name="_A63" localSheetId="20">#REF!</definedName>
    <definedName name="_A63" localSheetId="11">#REF!</definedName>
    <definedName name="_A63" localSheetId="12">#REF!</definedName>
    <definedName name="_A63">#REF!</definedName>
    <definedName name="_A63___0" localSheetId="18">#REF!</definedName>
    <definedName name="_A63___0" localSheetId="19">#REF!</definedName>
    <definedName name="_A63___0" localSheetId="11">#REF!</definedName>
    <definedName name="_A63___0" localSheetId="12">#REF!</definedName>
    <definedName name="_A63___0">#REF!</definedName>
    <definedName name="_A63___3" localSheetId="18">#REF!</definedName>
    <definedName name="_A63___3" localSheetId="19">#REF!</definedName>
    <definedName name="_A63___3" localSheetId="11">#REF!</definedName>
    <definedName name="_A63___3" localSheetId="12">#REF!</definedName>
    <definedName name="_A63___3">#REF!</definedName>
    <definedName name="_A64" localSheetId="18">#REF!</definedName>
    <definedName name="_A64" localSheetId="19">#REF!</definedName>
    <definedName name="_A64" localSheetId="20">#REF!</definedName>
    <definedName name="_A64" localSheetId="11">#REF!</definedName>
    <definedName name="_A64" localSheetId="12">#REF!</definedName>
    <definedName name="_A64">#REF!</definedName>
    <definedName name="_A64___0" localSheetId="18">#REF!</definedName>
    <definedName name="_A64___0" localSheetId="19">#REF!</definedName>
    <definedName name="_A64___0" localSheetId="11">#REF!</definedName>
    <definedName name="_A64___0" localSheetId="12">#REF!</definedName>
    <definedName name="_A64___0">#REF!</definedName>
    <definedName name="_A64___3" localSheetId="18">#REF!</definedName>
    <definedName name="_A64___3" localSheetId="19">#REF!</definedName>
    <definedName name="_A64___3" localSheetId="11">#REF!</definedName>
    <definedName name="_A64___3" localSheetId="12">#REF!</definedName>
    <definedName name="_A64___3">#REF!</definedName>
    <definedName name="_A65" localSheetId="18">#REF!</definedName>
    <definedName name="_A65" localSheetId="19">#REF!</definedName>
    <definedName name="_A65" localSheetId="20">#REF!</definedName>
    <definedName name="_A65" localSheetId="11">#REF!</definedName>
    <definedName name="_A65" localSheetId="12">#REF!</definedName>
    <definedName name="_A65">#REF!</definedName>
    <definedName name="_A65___0" localSheetId="18">#REF!</definedName>
    <definedName name="_A65___0" localSheetId="19">#REF!</definedName>
    <definedName name="_A65___0" localSheetId="11">#REF!</definedName>
    <definedName name="_A65___0" localSheetId="12">#REF!</definedName>
    <definedName name="_A65___0">#REF!</definedName>
    <definedName name="_A65___3" localSheetId="18">#REF!</definedName>
    <definedName name="_A65___3" localSheetId="19">#REF!</definedName>
    <definedName name="_A65___3" localSheetId="11">#REF!</definedName>
    <definedName name="_A65___3" localSheetId="12">#REF!</definedName>
    <definedName name="_A65___3">#REF!</definedName>
    <definedName name="_A66" localSheetId="18">#REF!</definedName>
    <definedName name="_A66" localSheetId="19">#REF!</definedName>
    <definedName name="_A66" localSheetId="20">#REF!</definedName>
    <definedName name="_A66" localSheetId="11">#REF!</definedName>
    <definedName name="_A66" localSheetId="12">#REF!</definedName>
    <definedName name="_A66">#REF!</definedName>
    <definedName name="_A66___0" localSheetId="18">#REF!</definedName>
    <definedName name="_A66___0" localSheetId="19">#REF!</definedName>
    <definedName name="_A66___0" localSheetId="11">#REF!</definedName>
    <definedName name="_A66___0" localSheetId="12">#REF!</definedName>
    <definedName name="_A66___0">#REF!</definedName>
    <definedName name="_A66___3" localSheetId="18">#REF!</definedName>
    <definedName name="_A66___3" localSheetId="19">#REF!</definedName>
    <definedName name="_A66___3" localSheetId="11">#REF!</definedName>
    <definedName name="_A66___3" localSheetId="12">#REF!</definedName>
    <definedName name="_A66___3">#REF!</definedName>
    <definedName name="_A67" localSheetId="18">#REF!</definedName>
    <definedName name="_A67" localSheetId="19">#REF!</definedName>
    <definedName name="_A67" localSheetId="20">#REF!</definedName>
    <definedName name="_A67" localSheetId="11">#REF!</definedName>
    <definedName name="_A67" localSheetId="12">#REF!</definedName>
    <definedName name="_A67">#REF!</definedName>
    <definedName name="_A67___0" localSheetId="18">#REF!</definedName>
    <definedName name="_A67___0" localSheetId="19">#REF!</definedName>
    <definedName name="_A67___0" localSheetId="11">#REF!</definedName>
    <definedName name="_A67___0" localSheetId="12">#REF!</definedName>
    <definedName name="_A67___0">#REF!</definedName>
    <definedName name="_A67___3" localSheetId="18">#REF!</definedName>
    <definedName name="_A67___3" localSheetId="19">#REF!</definedName>
    <definedName name="_A67___3" localSheetId="11">#REF!</definedName>
    <definedName name="_A67___3" localSheetId="12">#REF!</definedName>
    <definedName name="_A67___3">#REF!</definedName>
    <definedName name="_A68" localSheetId="18">#REF!</definedName>
    <definedName name="_A68" localSheetId="19">#REF!</definedName>
    <definedName name="_A68" localSheetId="20">#REF!</definedName>
    <definedName name="_A68" localSheetId="11">#REF!</definedName>
    <definedName name="_A68" localSheetId="12">#REF!</definedName>
    <definedName name="_A68">#REF!</definedName>
    <definedName name="_A68___0" localSheetId="18">#REF!</definedName>
    <definedName name="_A68___0" localSheetId="19">#REF!</definedName>
    <definedName name="_A68___0" localSheetId="11">#REF!</definedName>
    <definedName name="_A68___0" localSheetId="12">#REF!</definedName>
    <definedName name="_A68___0">#REF!</definedName>
    <definedName name="_A68___3" localSheetId="18">#REF!</definedName>
    <definedName name="_A68___3" localSheetId="19">#REF!</definedName>
    <definedName name="_A68___3" localSheetId="11">#REF!</definedName>
    <definedName name="_A68___3" localSheetId="12">#REF!</definedName>
    <definedName name="_A68___3">#REF!</definedName>
    <definedName name="_A69" localSheetId="18">#REF!</definedName>
    <definedName name="_A69" localSheetId="19">#REF!</definedName>
    <definedName name="_A69" localSheetId="20">#REF!</definedName>
    <definedName name="_A69" localSheetId="11">#REF!</definedName>
    <definedName name="_A69" localSheetId="12">#REF!</definedName>
    <definedName name="_A69">#REF!</definedName>
    <definedName name="_A69___0" localSheetId="18">#REF!</definedName>
    <definedName name="_A69___0" localSheetId="19">#REF!</definedName>
    <definedName name="_A69___0" localSheetId="11">#REF!</definedName>
    <definedName name="_A69___0" localSheetId="12">#REF!</definedName>
    <definedName name="_A69___0">#REF!</definedName>
    <definedName name="_A69___3" localSheetId="18">#REF!</definedName>
    <definedName name="_A69___3" localSheetId="19">#REF!</definedName>
    <definedName name="_A69___3" localSheetId="11">#REF!</definedName>
    <definedName name="_A69___3" localSheetId="12">#REF!</definedName>
    <definedName name="_A69___3">#REF!</definedName>
    <definedName name="_A7" localSheetId="18">#REF!</definedName>
    <definedName name="_A7" localSheetId="19">#REF!</definedName>
    <definedName name="_A7" localSheetId="20">#REF!</definedName>
    <definedName name="_A7" localSheetId="11">#REF!</definedName>
    <definedName name="_A7" localSheetId="12">#REF!</definedName>
    <definedName name="_A7">#REF!</definedName>
    <definedName name="_A7___0" localSheetId="18">#REF!</definedName>
    <definedName name="_A7___0" localSheetId="19">#REF!</definedName>
    <definedName name="_A7___0" localSheetId="11">#REF!</definedName>
    <definedName name="_A7___0" localSheetId="12">#REF!</definedName>
    <definedName name="_A7___0">#REF!</definedName>
    <definedName name="_A7___3" localSheetId="18">#REF!</definedName>
    <definedName name="_A7___3" localSheetId="19">#REF!</definedName>
    <definedName name="_A7___3" localSheetId="11">#REF!</definedName>
    <definedName name="_A7___3" localSheetId="12">#REF!</definedName>
    <definedName name="_A7___3">#REF!</definedName>
    <definedName name="_A70" localSheetId="18">#REF!</definedName>
    <definedName name="_A70" localSheetId="19">#REF!</definedName>
    <definedName name="_A70" localSheetId="20">#REF!</definedName>
    <definedName name="_A70" localSheetId="11">#REF!</definedName>
    <definedName name="_A70" localSheetId="12">#REF!</definedName>
    <definedName name="_A70">#REF!</definedName>
    <definedName name="_A70___0" localSheetId="18">#REF!</definedName>
    <definedName name="_A70___0" localSheetId="19">#REF!</definedName>
    <definedName name="_A70___0" localSheetId="11">#REF!</definedName>
    <definedName name="_A70___0" localSheetId="12">#REF!</definedName>
    <definedName name="_A70___0">#REF!</definedName>
    <definedName name="_A70___3" localSheetId="18">#REF!</definedName>
    <definedName name="_A70___3" localSheetId="19">#REF!</definedName>
    <definedName name="_A70___3" localSheetId="11">#REF!</definedName>
    <definedName name="_A70___3" localSheetId="12">#REF!</definedName>
    <definedName name="_A70___3">#REF!</definedName>
    <definedName name="_A71" localSheetId="18">#REF!</definedName>
    <definedName name="_A71" localSheetId="19">#REF!</definedName>
    <definedName name="_A71" localSheetId="20">#REF!</definedName>
    <definedName name="_A71" localSheetId="11">#REF!</definedName>
    <definedName name="_A71" localSheetId="12">#REF!</definedName>
    <definedName name="_A71">#REF!</definedName>
    <definedName name="_A71___0" localSheetId="18">#REF!</definedName>
    <definedName name="_A71___0" localSheetId="19">#REF!</definedName>
    <definedName name="_A71___0" localSheetId="11">#REF!</definedName>
    <definedName name="_A71___0" localSheetId="12">#REF!</definedName>
    <definedName name="_A71___0">#REF!</definedName>
    <definedName name="_A71___3" localSheetId="18">#REF!</definedName>
    <definedName name="_A71___3" localSheetId="19">#REF!</definedName>
    <definedName name="_A71___3" localSheetId="11">#REF!</definedName>
    <definedName name="_A71___3" localSheetId="12">#REF!</definedName>
    <definedName name="_A71___3">#REF!</definedName>
    <definedName name="_A73" localSheetId="18">#REF!</definedName>
    <definedName name="_A73" localSheetId="19">#REF!</definedName>
    <definedName name="_A73" localSheetId="20">#REF!</definedName>
    <definedName name="_A73" localSheetId="11">#REF!</definedName>
    <definedName name="_A73" localSheetId="12">#REF!</definedName>
    <definedName name="_A73">#REF!</definedName>
    <definedName name="_A73___0" localSheetId="18">#REF!</definedName>
    <definedName name="_A73___0" localSheetId="19">#REF!</definedName>
    <definedName name="_A73___0" localSheetId="11">#REF!</definedName>
    <definedName name="_A73___0" localSheetId="12">#REF!</definedName>
    <definedName name="_A73___0">#REF!</definedName>
    <definedName name="_A73___3" localSheetId="18">#REF!</definedName>
    <definedName name="_A73___3" localSheetId="19">#REF!</definedName>
    <definedName name="_A73___3" localSheetId="11">#REF!</definedName>
    <definedName name="_A73___3" localSheetId="12">#REF!</definedName>
    <definedName name="_A73___3">#REF!</definedName>
    <definedName name="_A74" localSheetId="18">#REF!</definedName>
    <definedName name="_A74" localSheetId="19">#REF!</definedName>
    <definedName name="_A74" localSheetId="20">#REF!</definedName>
    <definedName name="_A74" localSheetId="11">#REF!</definedName>
    <definedName name="_A74" localSheetId="12">#REF!</definedName>
    <definedName name="_A74">#REF!</definedName>
    <definedName name="_A74___0" localSheetId="18">#REF!</definedName>
    <definedName name="_A74___0" localSheetId="19">#REF!</definedName>
    <definedName name="_A74___0" localSheetId="11">#REF!</definedName>
    <definedName name="_A74___0" localSheetId="12">#REF!</definedName>
    <definedName name="_A74___0">#REF!</definedName>
    <definedName name="_A74___3" localSheetId="18">#REF!</definedName>
    <definedName name="_A74___3" localSheetId="19">#REF!</definedName>
    <definedName name="_A74___3" localSheetId="11">#REF!</definedName>
    <definedName name="_A74___3" localSheetId="12">#REF!</definedName>
    <definedName name="_A74___3">#REF!</definedName>
    <definedName name="_A75" localSheetId="18">#REF!</definedName>
    <definedName name="_A75" localSheetId="19">#REF!</definedName>
    <definedName name="_A75" localSheetId="20">#REF!</definedName>
    <definedName name="_A75" localSheetId="11">#REF!</definedName>
    <definedName name="_A75" localSheetId="12">#REF!</definedName>
    <definedName name="_A75">#REF!</definedName>
    <definedName name="_A75___0" localSheetId="18">#REF!</definedName>
    <definedName name="_A75___0" localSheetId="19">#REF!</definedName>
    <definedName name="_A75___0" localSheetId="11">#REF!</definedName>
    <definedName name="_A75___0" localSheetId="12">#REF!</definedName>
    <definedName name="_A75___0">#REF!</definedName>
    <definedName name="_A75___3" localSheetId="18">#REF!</definedName>
    <definedName name="_A75___3" localSheetId="19">#REF!</definedName>
    <definedName name="_A75___3" localSheetId="11">#REF!</definedName>
    <definedName name="_A75___3" localSheetId="12">#REF!</definedName>
    <definedName name="_A75___3">#REF!</definedName>
    <definedName name="_A76" localSheetId="18">#REF!</definedName>
    <definedName name="_A76" localSheetId="19">#REF!</definedName>
    <definedName name="_A76" localSheetId="20">#REF!</definedName>
    <definedName name="_A76" localSheetId="11">#REF!</definedName>
    <definedName name="_A76" localSheetId="12">#REF!</definedName>
    <definedName name="_A76">#REF!</definedName>
    <definedName name="_A76___0" localSheetId="18">#REF!</definedName>
    <definedName name="_A76___0" localSheetId="19">#REF!</definedName>
    <definedName name="_A76___0" localSheetId="11">#REF!</definedName>
    <definedName name="_A76___0" localSheetId="12">#REF!</definedName>
    <definedName name="_A76___0">#REF!</definedName>
    <definedName name="_A76___3" localSheetId="18">#REF!</definedName>
    <definedName name="_A76___3" localSheetId="19">#REF!</definedName>
    <definedName name="_A76___3" localSheetId="11">#REF!</definedName>
    <definedName name="_A76___3" localSheetId="12">#REF!</definedName>
    <definedName name="_A76___3">#REF!</definedName>
    <definedName name="_A77" localSheetId="18">#REF!</definedName>
    <definedName name="_A77" localSheetId="19">#REF!</definedName>
    <definedName name="_A77" localSheetId="20">#REF!</definedName>
    <definedName name="_A77" localSheetId="11">#REF!</definedName>
    <definedName name="_A77" localSheetId="12">#REF!</definedName>
    <definedName name="_A77">#REF!</definedName>
    <definedName name="_A77___0" localSheetId="18">#REF!</definedName>
    <definedName name="_A77___0" localSheetId="19">#REF!</definedName>
    <definedName name="_A77___0" localSheetId="11">#REF!</definedName>
    <definedName name="_A77___0" localSheetId="12">#REF!</definedName>
    <definedName name="_A77___0">#REF!</definedName>
    <definedName name="_A77___3" localSheetId="18">#REF!</definedName>
    <definedName name="_A77___3" localSheetId="19">#REF!</definedName>
    <definedName name="_A77___3" localSheetId="11">#REF!</definedName>
    <definedName name="_A77___3" localSheetId="12">#REF!</definedName>
    <definedName name="_A77___3">#REF!</definedName>
    <definedName name="_A78" localSheetId="18">#REF!</definedName>
    <definedName name="_A78" localSheetId="19">#REF!</definedName>
    <definedName name="_A78" localSheetId="20">#REF!</definedName>
    <definedName name="_A78" localSheetId="11">#REF!</definedName>
    <definedName name="_A78" localSheetId="12">#REF!</definedName>
    <definedName name="_A78">#REF!</definedName>
    <definedName name="_A78___0" localSheetId="18">#REF!</definedName>
    <definedName name="_A78___0" localSheetId="19">#REF!</definedName>
    <definedName name="_A78___0" localSheetId="11">#REF!</definedName>
    <definedName name="_A78___0" localSheetId="12">#REF!</definedName>
    <definedName name="_A78___0">#REF!</definedName>
    <definedName name="_A78___3" localSheetId="18">#REF!</definedName>
    <definedName name="_A78___3" localSheetId="19">#REF!</definedName>
    <definedName name="_A78___3" localSheetId="11">#REF!</definedName>
    <definedName name="_A78___3" localSheetId="12">#REF!</definedName>
    <definedName name="_A78___3">#REF!</definedName>
    <definedName name="_A79" localSheetId="18">#REF!</definedName>
    <definedName name="_A79" localSheetId="19">#REF!</definedName>
    <definedName name="_A79" localSheetId="20">#REF!</definedName>
    <definedName name="_A79" localSheetId="11">#REF!</definedName>
    <definedName name="_A79" localSheetId="12">#REF!</definedName>
    <definedName name="_A79">#REF!</definedName>
    <definedName name="_A79___0" localSheetId="18">#REF!</definedName>
    <definedName name="_A79___0" localSheetId="19">#REF!</definedName>
    <definedName name="_A79___0" localSheetId="11">#REF!</definedName>
    <definedName name="_A79___0" localSheetId="12">#REF!</definedName>
    <definedName name="_A79___0">#REF!</definedName>
    <definedName name="_A79___3" localSheetId="18">#REF!</definedName>
    <definedName name="_A79___3" localSheetId="19">#REF!</definedName>
    <definedName name="_A79___3" localSheetId="11">#REF!</definedName>
    <definedName name="_A79___3" localSheetId="12">#REF!</definedName>
    <definedName name="_A79___3">#REF!</definedName>
    <definedName name="_A8" localSheetId="18">#REF!</definedName>
    <definedName name="_A8" localSheetId="19">#REF!</definedName>
    <definedName name="_A8" localSheetId="20">#REF!</definedName>
    <definedName name="_A8" localSheetId="11">#REF!</definedName>
    <definedName name="_A8" localSheetId="12">#REF!</definedName>
    <definedName name="_A8">#REF!</definedName>
    <definedName name="_A8___0" localSheetId="18">#REF!</definedName>
    <definedName name="_A8___0" localSheetId="19">#REF!</definedName>
    <definedName name="_A8___0" localSheetId="11">#REF!</definedName>
    <definedName name="_A8___0" localSheetId="12">#REF!</definedName>
    <definedName name="_A8___0">#REF!</definedName>
    <definedName name="_A8___3" localSheetId="18">#REF!</definedName>
    <definedName name="_A8___3" localSheetId="19">#REF!</definedName>
    <definedName name="_A8___3" localSheetId="11">#REF!</definedName>
    <definedName name="_A8___3" localSheetId="12">#REF!</definedName>
    <definedName name="_A8___3">#REF!</definedName>
    <definedName name="_A81" localSheetId="18">#REF!</definedName>
    <definedName name="_A81" localSheetId="19">#REF!</definedName>
    <definedName name="_A81" localSheetId="20">#REF!</definedName>
    <definedName name="_A81" localSheetId="11">#REF!</definedName>
    <definedName name="_A81" localSheetId="12">#REF!</definedName>
    <definedName name="_A81">#REF!</definedName>
    <definedName name="_A81___0" localSheetId="18">#REF!</definedName>
    <definedName name="_A81___0" localSheetId="19">#REF!</definedName>
    <definedName name="_A81___0" localSheetId="11">#REF!</definedName>
    <definedName name="_A81___0" localSheetId="12">#REF!</definedName>
    <definedName name="_A81___0">#REF!</definedName>
    <definedName name="_A81___3" localSheetId="18">#REF!</definedName>
    <definedName name="_A81___3" localSheetId="19">#REF!</definedName>
    <definedName name="_A81___3" localSheetId="11">#REF!</definedName>
    <definedName name="_A81___3" localSheetId="12">#REF!</definedName>
    <definedName name="_A81___3">#REF!</definedName>
    <definedName name="_A82" localSheetId="18">#REF!</definedName>
    <definedName name="_A82" localSheetId="19">#REF!</definedName>
    <definedName name="_A82" localSheetId="20">#REF!</definedName>
    <definedName name="_A82" localSheetId="11">#REF!</definedName>
    <definedName name="_A82" localSheetId="12">#REF!</definedName>
    <definedName name="_A82">#REF!</definedName>
    <definedName name="_A82___0" localSheetId="18">#REF!</definedName>
    <definedName name="_A82___0" localSheetId="19">#REF!</definedName>
    <definedName name="_A82___0" localSheetId="11">#REF!</definedName>
    <definedName name="_A82___0" localSheetId="12">#REF!</definedName>
    <definedName name="_A82___0">#REF!</definedName>
    <definedName name="_A82___3" localSheetId="18">#REF!</definedName>
    <definedName name="_A82___3" localSheetId="19">#REF!</definedName>
    <definedName name="_A82___3" localSheetId="11">#REF!</definedName>
    <definedName name="_A82___3" localSheetId="12">#REF!</definedName>
    <definedName name="_A82___3">#REF!</definedName>
    <definedName name="_A9" localSheetId="18">#REF!</definedName>
    <definedName name="_A9" localSheetId="19">#REF!</definedName>
    <definedName name="_A9" localSheetId="20">#REF!</definedName>
    <definedName name="_A9" localSheetId="11">#REF!</definedName>
    <definedName name="_A9" localSheetId="12">#REF!</definedName>
    <definedName name="_A9">#REF!</definedName>
    <definedName name="_A9___0" localSheetId="18">#REF!</definedName>
    <definedName name="_A9___0" localSheetId="19">#REF!</definedName>
    <definedName name="_A9___0" localSheetId="11">#REF!</definedName>
    <definedName name="_A9___0" localSheetId="12">#REF!</definedName>
    <definedName name="_A9___0">#REF!</definedName>
    <definedName name="_A9___3" localSheetId="18">#REF!</definedName>
    <definedName name="_A9___3" localSheetId="19">#REF!</definedName>
    <definedName name="_A9___3" localSheetId="11">#REF!</definedName>
    <definedName name="_A9___3" localSheetId="12">#REF!</definedName>
    <definedName name="_A9___3">#REF!</definedName>
    <definedName name="_aa2">#REF!</definedName>
    <definedName name="_b" localSheetId="18">#REF!</definedName>
    <definedName name="_b" localSheetId="19">#REF!</definedName>
    <definedName name="_b" localSheetId="11">#REF!</definedName>
    <definedName name="_b" localSheetId="12">#REF!</definedName>
    <definedName name="_b">#REF!</definedName>
    <definedName name="_C" localSheetId="18">#REF!</definedName>
    <definedName name="_C" localSheetId="19">#REF!</definedName>
    <definedName name="_C" localSheetId="11">#REF!</definedName>
    <definedName name="_C" localSheetId="12">#REF!</definedName>
    <definedName name="_C">#REF!</definedName>
    <definedName name="_C___0" localSheetId="18">#REF!</definedName>
    <definedName name="_C___0" localSheetId="19">#REF!</definedName>
    <definedName name="_C___0" localSheetId="11">#REF!</definedName>
    <definedName name="_C___0" localSheetId="12">#REF!</definedName>
    <definedName name="_C___0">#REF!</definedName>
    <definedName name="_C___3" localSheetId="18">#REF!</definedName>
    <definedName name="_C___3" localSheetId="19">#REF!</definedName>
    <definedName name="_C___3" localSheetId="11">#REF!</definedName>
    <definedName name="_C___3" localSheetId="12">#REF!</definedName>
    <definedName name="_C___3">#REF!</definedName>
    <definedName name="_C㎡_" localSheetId="18">#REF!</definedName>
    <definedName name="_C㎡_" localSheetId="19">#REF!</definedName>
    <definedName name="_C㎡_" localSheetId="11">#REF!</definedName>
    <definedName name="_C㎡_" localSheetId="12">#REF!</definedName>
    <definedName name="_C㎡_">#REF!</definedName>
    <definedName name="_CPY1">#REF!</definedName>
    <definedName name="_CPY10">#REF!</definedName>
    <definedName name="_CPY11">#REF!</definedName>
    <definedName name="_CPY12">#REF!</definedName>
    <definedName name="_CPY13">#REF!</definedName>
    <definedName name="_CPY14">#REF!</definedName>
    <definedName name="_CPY15">#REF!</definedName>
    <definedName name="_CPY2">#REF!</definedName>
    <definedName name="_CPY3">#REF!</definedName>
    <definedName name="_CPY4">#REF!</definedName>
    <definedName name="_CPY5">#REF!</definedName>
    <definedName name="_CPY6">#REF!</definedName>
    <definedName name="_CPY7">#REF!</definedName>
    <definedName name="_CPY8">#REF!</definedName>
    <definedName name="_CPY9">#REF!</definedName>
    <definedName name="_d" localSheetId="18">#REF!</definedName>
    <definedName name="_d" localSheetId="19">#REF!</definedName>
    <definedName name="_d" localSheetId="11">#REF!</definedName>
    <definedName name="_d" localSheetId="12">#REF!</definedName>
    <definedName name="_d">#REF!</definedName>
    <definedName name="_F" localSheetId="18">#REF!</definedName>
    <definedName name="_F" localSheetId="19">#REF!</definedName>
    <definedName name="_F" localSheetId="11">#REF!</definedName>
    <definedName name="_F" localSheetId="12">#REF!</definedName>
    <definedName name="_F">#REF!</definedName>
    <definedName name="_F___0" localSheetId="18">#REF!</definedName>
    <definedName name="_F___0" localSheetId="19">#REF!</definedName>
    <definedName name="_F___0" localSheetId="11">#REF!</definedName>
    <definedName name="_F___0" localSheetId="12">#REF!</definedName>
    <definedName name="_F___0">#REF!</definedName>
    <definedName name="_F___3" localSheetId="18">#REF!</definedName>
    <definedName name="_F___3" localSheetId="19">#REF!</definedName>
    <definedName name="_F___3" localSheetId="11">#REF!</definedName>
    <definedName name="_F___3" localSheetId="12">#REF!</definedName>
    <definedName name="_F___3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11" hidden="1">#REF!</definedName>
    <definedName name="_Fill" localSheetId="12" hidden="1">#REF!</definedName>
    <definedName name="_Fill" hidden="1">#REF!</definedName>
    <definedName name="_xlnm._FilterDatabase" localSheetId="20" hidden="1">'材料単価表（機械）'!#REF!</definedName>
    <definedName name="_HTS1" localSheetId="18">#REF!</definedName>
    <definedName name="_HTS1" localSheetId="19">#REF!</definedName>
    <definedName name="_HTS1" localSheetId="11">#REF!</definedName>
    <definedName name="_HTS1" localSheetId="12">#REF!</definedName>
    <definedName name="_HTS1">#REF!</definedName>
    <definedName name="_HTS2" localSheetId="18">#REF!</definedName>
    <definedName name="_HTS2" localSheetId="19">#REF!</definedName>
    <definedName name="_HTS2" localSheetId="11">#REF!</definedName>
    <definedName name="_HTS2" localSheetId="12">#REF!</definedName>
    <definedName name="_HTS2">#REF!</definedName>
    <definedName name="_I1" localSheetId="18">#REF!</definedName>
    <definedName name="_I1" localSheetId="19">#REF!</definedName>
    <definedName name="_I1" localSheetId="20">#REF!</definedName>
    <definedName name="_I1" localSheetId="11">#REF!</definedName>
    <definedName name="_I1" localSheetId="12">#REF!</definedName>
    <definedName name="_I1">#REF!</definedName>
    <definedName name="_I1___0" localSheetId="18">#REF!</definedName>
    <definedName name="_I1___0" localSheetId="19">#REF!</definedName>
    <definedName name="_I1___0" localSheetId="11">#REF!</definedName>
    <definedName name="_I1___0" localSheetId="12">#REF!</definedName>
    <definedName name="_I1___0">#REF!</definedName>
    <definedName name="_I1___3" localSheetId="18">#REF!</definedName>
    <definedName name="_I1___3" localSheetId="19">#REF!</definedName>
    <definedName name="_I1___3" localSheetId="11">#REF!</definedName>
    <definedName name="_I1___3" localSheetId="12">#REF!</definedName>
    <definedName name="_I1___3">#REF!</definedName>
    <definedName name="_I2" localSheetId="18">#REF!</definedName>
    <definedName name="_I2" localSheetId="19">#REF!</definedName>
    <definedName name="_I2" localSheetId="20">#REF!</definedName>
    <definedName name="_I2" localSheetId="11">#REF!</definedName>
    <definedName name="_I2" localSheetId="12">#REF!</definedName>
    <definedName name="_I2">#REF!</definedName>
    <definedName name="_I2___0" localSheetId="18">#REF!</definedName>
    <definedName name="_I2___0" localSheetId="19">#REF!</definedName>
    <definedName name="_I2___0" localSheetId="11">#REF!</definedName>
    <definedName name="_I2___0" localSheetId="12">#REF!</definedName>
    <definedName name="_I2___0">#REF!</definedName>
    <definedName name="_I2___3" localSheetId="18">#REF!</definedName>
    <definedName name="_I2___3" localSheetId="19">#REF!</definedName>
    <definedName name="_I2___3" localSheetId="11">#REF!</definedName>
    <definedName name="_I2___3" localSheetId="12">#REF!</definedName>
    <definedName name="_I2___3">#REF!</definedName>
    <definedName name="_I3" localSheetId="18">#REF!</definedName>
    <definedName name="_I3" localSheetId="19">#REF!</definedName>
    <definedName name="_I3" localSheetId="20">#REF!</definedName>
    <definedName name="_I3" localSheetId="11">#REF!</definedName>
    <definedName name="_I3" localSheetId="12">#REF!</definedName>
    <definedName name="_I3">#REF!</definedName>
    <definedName name="_I3___0" localSheetId="18">#REF!</definedName>
    <definedName name="_I3___0" localSheetId="19">#REF!</definedName>
    <definedName name="_I3___0" localSheetId="11">#REF!</definedName>
    <definedName name="_I3___0" localSheetId="12">#REF!</definedName>
    <definedName name="_I3___0">#REF!</definedName>
    <definedName name="_I3___3" localSheetId="18">#REF!</definedName>
    <definedName name="_I3___3" localSheetId="19">#REF!</definedName>
    <definedName name="_I3___3" localSheetId="11">#REF!</definedName>
    <definedName name="_I3___3" localSheetId="12">#REF!</definedName>
    <definedName name="_I3___3">#REF!</definedName>
    <definedName name="_IV100000">#REF!</definedName>
    <definedName name="_IV65999">#REF!</definedName>
    <definedName name="_IV66666">#REF!</definedName>
    <definedName name="_IV69999">#REF!</definedName>
    <definedName name="_IV70000">#REF!</definedName>
    <definedName name="_IV80000">#REF!</definedName>
    <definedName name="_IV840000">#REF!</definedName>
    <definedName name="_IV999999">#REF!</definedName>
    <definedName name="_JY1" localSheetId="18">#REF!</definedName>
    <definedName name="_JY1" localSheetId="19">#REF!</definedName>
    <definedName name="_JY1" localSheetId="11">#REF!</definedName>
    <definedName name="_JY1" localSheetId="12">#REF!</definedName>
    <definedName name="_JY1">#REF!</definedName>
    <definedName name="_Key1" localSheetId="18" hidden="1">#REF!</definedName>
    <definedName name="_Key1" localSheetId="19" hidden="1">#REF!</definedName>
    <definedName name="_Key1" hidden="1">#REF!</definedName>
    <definedName name="_Key2" localSheetId="18" hidden="1">#REF!</definedName>
    <definedName name="_Key2" localSheetId="19" hidden="1">#REF!</definedName>
    <definedName name="_Key2" hidden="1">#REF!</definedName>
    <definedName name="_KG1" localSheetId="18">#REF!</definedName>
    <definedName name="_KG1" localSheetId="19">#REF!</definedName>
    <definedName name="_KG1" localSheetId="11">#REF!</definedName>
    <definedName name="_KG1" localSheetId="12">#REF!</definedName>
    <definedName name="_KG1">#REF!</definedName>
    <definedName name="_kk1" localSheetId="18">#REF!</definedName>
    <definedName name="_kk1" localSheetId="19">#REF!</definedName>
    <definedName name="_kk1" localSheetId="11">#REF!</definedName>
    <definedName name="_kk1" localSheetId="12">#REF!</definedName>
    <definedName name="_kk1">#REF!</definedName>
    <definedName name="_KY1" localSheetId="18">#REF!</definedName>
    <definedName name="_KY1" localSheetId="19">#REF!</definedName>
    <definedName name="_KY1" localSheetId="11">#REF!</definedName>
    <definedName name="_KY1" localSheetId="12">#REF!</definedName>
    <definedName name="_KY1">#REF!</definedName>
    <definedName name="_L" localSheetId="18">#REF!</definedName>
    <definedName name="_L" localSheetId="19">#REF!</definedName>
    <definedName name="_L" localSheetId="11">#REF!</definedName>
    <definedName name="_L" localSheetId="12">#REF!</definedName>
    <definedName name="_L">#REF!</definedName>
    <definedName name="_L___0" localSheetId="18">#REF!</definedName>
    <definedName name="_L___0" localSheetId="19">#REF!</definedName>
    <definedName name="_L___0" localSheetId="11">#REF!</definedName>
    <definedName name="_L___0" localSheetId="12">#REF!</definedName>
    <definedName name="_L___0">#REF!</definedName>
    <definedName name="_L___3" localSheetId="18">#REF!</definedName>
    <definedName name="_L___3" localSheetId="19">#REF!</definedName>
    <definedName name="_L___3" localSheetId="11">#REF!</definedName>
    <definedName name="_L___3" localSheetId="12">#REF!</definedName>
    <definedName name="_L___3">#REF!</definedName>
    <definedName name="_M" localSheetId="18">#REF!</definedName>
    <definedName name="_M" localSheetId="19">#REF!</definedName>
    <definedName name="_M" localSheetId="11">#REF!</definedName>
    <definedName name="_M" localSheetId="12">#REF!</definedName>
    <definedName name="_M">#REF!</definedName>
    <definedName name="_M___0" localSheetId="18">#REF!</definedName>
    <definedName name="_M___0" localSheetId="19">#REF!</definedName>
    <definedName name="_M___0" localSheetId="11">#REF!</definedName>
    <definedName name="_M___0" localSheetId="12">#REF!</definedName>
    <definedName name="_M___0">#REF!</definedName>
    <definedName name="_M___3" localSheetId="18">#REF!</definedName>
    <definedName name="_M___3" localSheetId="19">#REF!</definedName>
    <definedName name="_M___3" localSheetId="11">#REF!</definedName>
    <definedName name="_M___3" localSheetId="12">#REF!</definedName>
    <definedName name="_M___3">#REF!</definedName>
    <definedName name="_Order1" hidden="1">255</definedName>
    <definedName name="_Order2" hidden="1">255</definedName>
    <definedName name="_P" localSheetId="18">#REF!</definedName>
    <definedName name="_P" localSheetId="19">#REF!</definedName>
    <definedName name="_P" localSheetId="20">#REF!</definedName>
    <definedName name="_P" localSheetId="11">#REF!</definedName>
    <definedName name="_P" localSheetId="12">#REF!</definedName>
    <definedName name="_P">#REF!</definedName>
    <definedName name="_P___0" localSheetId="18">#REF!</definedName>
    <definedName name="_P___0" localSheetId="19">#REF!</definedName>
    <definedName name="_P___0" localSheetId="11">#REF!</definedName>
    <definedName name="_P___0" localSheetId="12">#REF!</definedName>
    <definedName name="_P___0">#REF!</definedName>
    <definedName name="_P___3" localSheetId="18">#REF!</definedName>
    <definedName name="_P___3" localSheetId="19">#REF!</definedName>
    <definedName name="_P___3" localSheetId="11">#REF!</definedName>
    <definedName name="_P___3" localSheetId="12">#REF!</definedName>
    <definedName name="_P___3">#REF!</definedName>
    <definedName name="_P1" localSheetId="18">#REF!</definedName>
    <definedName name="_P1" localSheetId="19">#REF!</definedName>
    <definedName name="_P1" localSheetId="20">#REF!</definedName>
    <definedName name="_P1" localSheetId="11">#REF!</definedName>
    <definedName name="_P1" localSheetId="12">#REF!</definedName>
    <definedName name="_P1">#REF!</definedName>
    <definedName name="_p2" localSheetId="18">#REF!</definedName>
    <definedName name="_p2" localSheetId="19">#REF!</definedName>
    <definedName name="_p2" localSheetId="20">#REF!</definedName>
    <definedName name="_p2" localSheetId="11">#REF!</definedName>
    <definedName name="_p2" localSheetId="12">#REF!</definedName>
    <definedName name="_p2">#REF!</definedName>
    <definedName name="_p3" localSheetId="18">#REF!</definedName>
    <definedName name="_p3" localSheetId="19">#REF!</definedName>
    <definedName name="_p3" localSheetId="20">#REF!</definedName>
    <definedName name="_p3" localSheetId="11">#REF!</definedName>
    <definedName name="_p3" localSheetId="12">#REF!</definedName>
    <definedName name="_p3">#REF!</definedName>
    <definedName name="_Parse_Out" localSheetId="18" hidden="1">#REF!</definedName>
    <definedName name="_Parse_Out" localSheetId="19" hidden="1">#REF!</definedName>
    <definedName name="_Parse_Out" localSheetId="11" hidden="1">#REF!</definedName>
    <definedName name="_Parse_Out" localSheetId="12" hidden="1">#REF!</definedName>
    <definedName name="_Parse_Out" hidden="1">#REF!</definedName>
    <definedName name="_PPAG">#REF!</definedName>
    <definedName name="_PRN1">#REF!</definedName>
    <definedName name="_PRN10">#REF!</definedName>
    <definedName name="_PRN11">#REF!</definedName>
    <definedName name="_PRN12">#REF!</definedName>
    <definedName name="_PRN13">#REF!</definedName>
    <definedName name="_PRN14">#REF!</definedName>
    <definedName name="_PRN15">#REF!</definedName>
    <definedName name="_PRN2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_PRN8">#REF!</definedName>
    <definedName name="_PRN9">#REF!</definedName>
    <definedName name="_R" localSheetId="18">#REF!</definedName>
    <definedName name="_R" localSheetId="19">#REF!</definedName>
    <definedName name="_R" localSheetId="11">#REF!</definedName>
    <definedName name="_R" localSheetId="12">#REF!</definedName>
    <definedName name="_R">#REF!</definedName>
    <definedName name="_S" localSheetId="18">#REF!</definedName>
    <definedName name="_S" localSheetId="19">#REF!</definedName>
    <definedName name="_S" localSheetId="11">#REF!</definedName>
    <definedName name="_S" localSheetId="12">#REF!</definedName>
    <definedName name="_S">#REF!</definedName>
    <definedName name="_S___0" localSheetId="18">#REF!</definedName>
    <definedName name="_S___0" localSheetId="19">#REF!</definedName>
    <definedName name="_S___0" localSheetId="11">#REF!</definedName>
    <definedName name="_S___0" localSheetId="12">#REF!</definedName>
    <definedName name="_S___0">#REF!</definedName>
    <definedName name="_S___3" localSheetId="18">#REF!</definedName>
    <definedName name="_S___3" localSheetId="19">#REF!</definedName>
    <definedName name="_S___3" localSheetId="11">#REF!</definedName>
    <definedName name="_S___3" localSheetId="12">#REF!</definedName>
    <definedName name="_S___3">#REF!</definedName>
    <definedName name="_SUB1">#REF!</definedName>
    <definedName name="_SUB2">#REF!</definedName>
    <definedName name="_SZ1" localSheetId="18">#REF!</definedName>
    <definedName name="_SZ1" localSheetId="19">#REF!</definedName>
    <definedName name="_SZ1" localSheetId="11">#REF!</definedName>
    <definedName name="_SZ1" localSheetId="12">#REF!</definedName>
    <definedName name="_SZ1">#REF!</definedName>
    <definedName name="_TS1" localSheetId="18">#REF!</definedName>
    <definedName name="_TS1" localSheetId="19">#REF!</definedName>
    <definedName name="_TS1" localSheetId="11">#REF!</definedName>
    <definedName name="_TS1" localSheetId="12">#REF!</definedName>
    <definedName name="_TS1">#REF!</definedName>
    <definedName name="_TS2" localSheetId="18">#REF!</definedName>
    <definedName name="_TS2" localSheetId="19">#REF!</definedName>
    <definedName name="_TS2" localSheetId="11">#REF!</definedName>
    <definedName name="_TS2" localSheetId="12">#REF!</definedName>
    <definedName name="_TS2">#REF!</definedName>
    <definedName name="_ty1" localSheetId="18">#REF!</definedName>
    <definedName name="_ty1" localSheetId="19">#REF!</definedName>
    <definedName name="_ty1" localSheetId="11">#REF!</definedName>
    <definedName name="_ty1" localSheetId="12">#REF!</definedName>
    <definedName name="_ty1">#REF!</definedName>
    <definedName name="_ty2" localSheetId="18">#REF!</definedName>
    <definedName name="_ty2" localSheetId="19">#REF!</definedName>
    <definedName name="_ty2" localSheetId="11">#REF!</definedName>
    <definedName name="_ty2" localSheetId="12">#REF!</definedName>
    <definedName name="_ty2">#REF!</definedName>
    <definedName name="_ty3" localSheetId="18">#REF!</definedName>
    <definedName name="_ty3" localSheetId="19">#REF!</definedName>
    <definedName name="_ty3" localSheetId="11">#REF!</definedName>
    <definedName name="_ty3" localSheetId="12">#REF!</definedName>
    <definedName name="_ty3">#REF!</definedName>
    <definedName name="_X">#REF!</definedName>
    <definedName name="_z" localSheetId="18">#REF!</definedName>
    <definedName name="_z" localSheetId="19">#REF!</definedName>
    <definedName name="_z" localSheetId="11">#REF!</definedName>
    <definedName name="_z" localSheetId="12">#REF!</definedName>
    <definedName name="_z">#REF!</definedName>
    <definedName name="_一般管理費等" localSheetId="20">[5]諸経費!$X$59</definedName>
    <definedName name="_一般管理費等">[6]諸経費!$X$59</definedName>
    <definedName name="_機械経費" localSheetId="20">[5]諸経費!$X$34</definedName>
    <definedName name="_機械経費">[6]諸経費!$X$34</definedName>
    <definedName name="_現場管理費" localSheetId="20">[5]諸経費!$X$53</definedName>
    <definedName name="_現場管理費">[6]諸経費!$X$53</definedName>
    <definedName name="_消費税等相当額" localSheetId="20">[5]諸経費!$X$64</definedName>
    <definedName name="_消費税等相当額">[6]諸経費!$X$64</definedName>
    <definedName name="_据付間接費" localSheetId="20">[5]諸経費!$X$54</definedName>
    <definedName name="_据付間接費">[6]諸経費!$X$54</definedName>
    <definedName name="_設計技術費" localSheetId="20">[5]諸経費!$X$57</definedName>
    <definedName name="_設計技術費">[6]諸経費!$X$57</definedName>
    <definedName name="_第２号明細書" localSheetId="18">#REF!</definedName>
    <definedName name="_第２号明細書" localSheetId="19">#REF!</definedName>
    <definedName name="_第２号明細書" localSheetId="11">#REF!</definedName>
    <definedName name="_第２号明細書" localSheetId="12">#REF!</definedName>
    <definedName name="_第２号明細書">#REF!</definedName>
    <definedName name="_第５号明細書" localSheetId="18">#REF!</definedName>
    <definedName name="_第５号明細書" localSheetId="19">#REF!</definedName>
    <definedName name="_第５号明細書" localSheetId="11">#REF!</definedName>
    <definedName name="_第５号明細書" localSheetId="12">#REF!</definedName>
    <definedName name="_第５号明細書">#REF!</definedName>
    <definedName name="_第７号明細書" localSheetId="18">#REF!</definedName>
    <definedName name="_第７号明細書" localSheetId="19">#REF!</definedName>
    <definedName name="_第７号明細書" localSheetId="11">#REF!</definedName>
    <definedName name="_第７号明細書" localSheetId="12">#REF!</definedName>
    <definedName name="_第７号明細書">#REF!</definedName>
    <definedName name="_補助材料費" localSheetId="20">[5]諸経費!$X$26</definedName>
    <definedName name="_補助材料費">[6]諸経費!$X$26</definedName>
    <definedName name="￥" localSheetId="18">#REF!</definedName>
    <definedName name="￥" localSheetId="19">#REF!</definedName>
    <definedName name="￥" localSheetId="11">#REF!</definedName>
    <definedName name="￥" localSheetId="12">#REF!</definedName>
    <definedName name="￥">#REF!</definedName>
    <definedName name="\0" localSheetId="18">#REF!</definedName>
    <definedName name="\0" localSheetId="19">#REF!</definedName>
    <definedName name="\0" localSheetId="20">#REF!</definedName>
    <definedName name="\0" localSheetId="11">#REF!</definedName>
    <definedName name="\0" localSheetId="12">#REF!</definedName>
    <definedName name="\0">#REF!</definedName>
    <definedName name="\1" localSheetId="20">[7]諸経費計算表!$R$3:$AA$38</definedName>
    <definedName name="\1">[8]諸経費計算表!$R$3:$AA$38</definedName>
    <definedName name="\11" localSheetId="18">#REF!</definedName>
    <definedName name="\11" localSheetId="19">#REF!</definedName>
    <definedName name="\11" localSheetId="11">#REF!</definedName>
    <definedName name="\11" localSheetId="12">#REF!</definedName>
    <definedName name="\11">#REF!</definedName>
    <definedName name="\2" localSheetId="20">[7]諸経費計算表!$A$8:$F$65</definedName>
    <definedName name="\2">[8]諸経費計算表!$A$8:$F$65</definedName>
    <definedName name="\3" localSheetId="18">#REF!</definedName>
    <definedName name="\3" localSheetId="19">#REF!</definedName>
    <definedName name="\3" localSheetId="20">#REF!</definedName>
    <definedName name="\3" localSheetId="11">#REF!</definedName>
    <definedName name="\3" localSheetId="12">#REF!</definedName>
    <definedName name="\3">#REF!</definedName>
    <definedName name="\4" localSheetId="18">#REF!</definedName>
    <definedName name="\4" localSheetId="19">#REF!</definedName>
    <definedName name="\4" localSheetId="20">#REF!</definedName>
    <definedName name="\4" localSheetId="11">#REF!</definedName>
    <definedName name="\4" localSheetId="12">#REF!</definedName>
    <definedName name="\4">#REF!</definedName>
    <definedName name="\4\" localSheetId="18">#REF!</definedName>
    <definedName name="\4\" localSheetId="19">#REF!</definedName>
    <definedName name="\4\" localSheetId="11">#REF!</definedName>
    <definedName name="\4\" localSheetId="12">#REF!</definedName>
    <definedName name="\4\">#REF!</definedName>
    <definedName name="\5" localSheetId="18">#REF!</definedName>
    <definedName name="\5" localSheetId="19">#REF!</definedName>
    <definedName name="\5" localSheetId="20">#REF!</definedName>
    <definedName name="\5" localSheetId="11">#REF!</definedName>
    <definedName name="\5" localSheetId="12">#REF!</definedName>
    <definedName name="\5">#REF!</definedName>
    <definedName name="￥50" localSheetId="18">#REF!</definedName>
    <definedName name="￥50" localSheetId="19">#REF!</definedName>
    <definedName name="￥50" localSheetId="11">#REF!</definedName>
    <definedName name="￥50" localSheetId="12">#REF!</definedName>
    <definedName name="￥50">#REF!</definedName>
    <definedName name="\9" localSheetId="18">[1]率計算!#REF!</definedName>
    <definedName name="\9" localSheetId="19">[1]率計算!#REF!</definedName>
    <definedName name="\9" localSheetId="20">[9]率計算!#REF!</definedName>
    <definedName name="\9" localSheetId="11">[1]率計算!#REF!</definedName>
    <definedName name="\9" localSheetId="12">[1]率計算!#REF!</definedName>
    <definedName name="\9">[1]率計算!#REF!</definedName>
    <definedName name="\a" localSheetId="18">#REF!</definedName>
    <definedName name="\a" localSheetId="19">#REF!</definedName>
    <definedName name="\A" localSheetId="20">#REF!</definedName>
    <definedName name="\a" localSheetId="11">#REF!</definedName>
    <definedName name="\a" localSheetId="12">#REF!</definedName>
    <definedName name="\a">#REF!</definedName>
    <definedName name="\A1" localSheetId="18">#REF!</definedName>
    <definedName name="\A1" localSheetId="19">#REF!</definedName>
    <definedName name="\A1" localSheetId="20">#REF!</definedName>
    <definedName name="\A1" localSheetId="11">#REF!</definedName>
    <definedName name="\A1" localSheetId="12">#REF!</definedName>
    <definedName name="\A1">#REF!</definedName>
    <definedName name="\b" localSheetId="18">#REF!</definedName>
    <definedName name="\b" localSheetId="19">#REF!</definedName>
    <definedName name="\b" localSheetId="11">#REF!</definedName>
    <definedName name="\b" localSheetId="12">#REF!</definedName>
    <definedName name="\b">#REF!</definedName>
    <definedName name="\c" localSheetId="18">#REF!</definedName>
    <definedName name="\c" localSheetId="19">#REF!</definedName>
    <definedName name="\C" localSheetId="20">#REF!</definedName>
    <definedName name="\c" localSheetId="11">#REF!</definedName>
    <definedName name="\c" localSheetId="12">#REF!</definedName>
    <definedName name="\c">#REF!</definedName>
    <definedName name="\d" localSheetId="18">#REF!</definedName>
    <definedName name="\d" localSheetId="19">#REF!</definedName>
    <definedName name="\d" localSheetId="11">#REF!</definedName>
    <definedName name="\d" localSheetId="12">#REF!</definedName>
    <definedName name="\d">#REF!</definedName>
    <definedName name="\e">#N/A</definedName>
    <definedName name="\F" localSheetId="18">#REF!</definedName>
    <definedName name="\F" localSheetId="19">#REF!</definedName>
    <definedName name="\F" localSheetId="20">#REF!</definedName>
    <definedName name="\F" localSheetId="11">#REF!</definedName>
    <definedName name="\F" localSheetId="12">#REF!</definedName>
    <definedName name="\F">#REF!</definedName>
    <definedName name="\g">#N/A</definedName>
    <definedName name="\i" localSheetId="18">#REF!</definedName>
    <definedName name="\i" localSheetId="19">#REF!</definedName>
    <definedName name="\i" localSheetId="11">#REF!</definedName>
    <definedName name="\i" localSheetId="12">#REF!</definedName>
    <definedName name="\i">#REF!</definedName>
    <definedName name="\L" localSheetId="18">#REF!</definedName>
    <definedName name="\L" localSheetId="19">#REF!</definedName>
    <definedName name="\L" localSheetId="20">#REF!</definedName>
    <definedName name="\L" localSheetId="11">#REF!</definedName>
    <definedName name="\L" localSheetId="12">#REF!</definedName>
    <definedName name="\L">#REF!</definedName>
    <definedName name="\M" localSheetId="18">#REF!</definedName>
    <definedName name="\M" localSheetId="19">#REF!</definedName>
    <definedName name="\M" localSheetId="20">#REF!</definedName>
    <definedName name="\M" localSheetId="11">#REF!</definedName>
    <definedName name="\M" localSheetId="12">#REF!</definedName>
    <definedName name="\M">#REF!</definedName>
    <definedName name="\n" localSheetId="18">#REF!</definedName>
    <definedName name="\n" localSheetId="19">#REF!</definedName>
    <definedName name="\n" localSheetId="11">#REF!</definedName>
    <definedName name="\n" localSheetId="12">#REF!</definedName>
    <definedName name="\n">#REF!</definedName>
    <definedName name="\P" localSheetId="18">#REF!</definedName>
    <definedName name="\P" localSheetId="19">#REF!</definedName>
    <definedName name="\p" localSheetId="20">[7]諸経費計算表!$A$2</definedName>
    <definedName name="\P" localSheetId="11">#REF!</definedName>
    <definedName name="\P" localSheetId="12">#REF!</definedName>
    <definedName name="\P">#REF!</definedName>
    <definedName name="\q" localSheetId="18">#REF!</definedName>
    <definedName name="\q" localSheetId="19">#REF!</definedName>
    <definedName name="\q" localSheetId="11">#REF!</definedName>
    <definedName name="\q" localSheetId="12">#REF!</definedName>
    <definedName name="\q">#REF!</definedName>
    <definedName name="\S" localSheetId="18">#REF!</definedName>
    <definedName name="\S" localSheetId="19">#REF!</definedName>
    <definedName name="\S" localSheetId="20">#REF!</definedName>
    <definedName name="\S" localSheetId="11">#REF!</definedName>
    <definedName name="\S" localSheetId="12">#REF!</definedName>
    <definedName name="\S">#REF!</definedName>
    <definedName name="\W" localSheetId="18">#REF!</definedName>
    <definedName name="\W" localSheetId="19">#REF!</definedName>
    <definedName name="\W" localSheetId="11">#REF!</definedName>
    <definedName name="\W" localSheetId="12">#REF!</definedName>
    <definedName name="\W">#REF!</definedName>
    <definedName name="\x" localSheetId="18">#REF!</definedName>
    <definedName name="\x" localSheetId="19">#REF!</definedName>
    <definedName name="\x" localSheetId="11">#REF!</definedName>
    <definedName name="\x" localSheetId="12">#REF!</definedName>
    <definedName name="\x">#REF!</definedName>
    <definedName name="\z" localSheetId="18">#REF!</definedName>
    <definedName name="\z" localSheetId="19">#REF!</definedName>
    <definedName name="\z" localSheetId="11">#REF!</definedName>
    <definedName name="\z" localSheetId="12">#REF!</definedName>
    <definedName name="\z">#REF!</definedName>
    <definedName name="【見積内訳_ｹｰｽ･2】" localSheetId="18">'[10]代価－１艤装･解体'!#REF!</definedName>
    <definedName name="【見積内訳_ｹｰｽ･2】" localSheetId="19">'[10]代価－１艤装･解体'!#REF!</definedName>
    <definedName name="【見積内訳_ｹｰｽ･2】" localSheetId="11">'[10]代価－１艤装･解体'!#REF!</definedName>
    <definedName name="【見積内訳_ｹｰｽ･2】" localSheetId="12">'[10]代価－１艤装･解体'!#REF!</definedName>
    <definedName name="【見積内訳_ｹｰｽ･2】">'[10]代価－１艤装･解体'!#REF!</definedName>
    <definedName name="×.9" localSheetId="18">#REF!</definedName>
    <definedName name="×.9" localSheetId="19">#REF!</definedName>
    <definedName name="×.9" localSheetId="11">#REF!</definedName>
    <definedName name="×.9" localSheetId="12">#REF!</definedName>
    <definedName name="×.9">#REF!</definedName>
    <definedName name="ⅠⅠ" localSheetId="18">#REF!</definedName>
    <definedName name="ⅠⅠ" localSheetId="19">#REF!</definedName>
    <definedName name="ⅠⅠ" localSheetId="11">#REF!</definedName>
    <definedName name="ⅠⅠ" localSheetId="12">#REF!</definedName>
    <definedName name="ⅠⅠ">#REF!</definedName>
    <definedName name="ⅠⅡ" localSheetId="18">#REF!</definedName>
    <definedName name="ⅠⅡ" localSheetId="19">#REF!</definedName>
    <definedName name="ⅠⅡ" localSheetId="11">#REF!</definedName>
    <definedName name="ⅠⅡ" localSheetId="12">#REF!</definedName>
    <definedName name="ⅠⅡ">#REF!</definedName>
    <definedName name="A" localSheetId="18">#REF!</definedName>
    <definedName name="A" localSheetId="19">#REF!</definedName>
    <definedName name="A" localSheetId="20">#REF!</definedName>
    <definedName name="A" localSheetId="11">#REF!</definedName>
    <definedName name="A" localSheetId="12">#REF!</definedName>
    <definedName name="A">#REF!</definedName>
    <definedName name="A___0" localSheetId="18">#REF!</definedName>
    <definedName name="A___0" localSheetId="19">#REF!</definedName>
    <definedName name="A___0" localSheetId="11">#REF!</definedName>
    <definedName name="A___0" localSheetId="12">#REF!</definedName>
    <definedName name="A___0">#REF!</definedName>
    <definedName name="A___3" localSheetId="18">#REF!</definedName>
    <definedName name="A___3" localSheetId="19">#REF!</definedName>
    <definedName name="A___3" localSheetId="11">#REF!</definedName>
    <definedName name="A___3" localSheetId="12">#REF!</definedName>
    <definedName name="A___3">#REF!</definedName>
    <definedName name="A_アセチレン" localSheetId="18">#REF!</definedName>
    <definedName name="A_アセチレン" localSheetId="19">#REF!</definedName>
    <definedName name="A_アセチレン" localSheetId="11">#REF!</definedName>
    <definedName name="A_アセチレン" localSheetId="12">#REF!</definedName>
    <definedName name="A_アセチレン">#REF!</definedName>
    <definedName name="A_ガソリン" localSheetId="18">#REF!</definedName>
    <definedName name="A_ガソリン" localSheetId="19">#REF!</definedName>
    <definedName name="A_ガソリン" localSheetId="11">#REF!</definedName>
    <definedName name="A_ガソリン" localSheetId="12">#REF!</definedName>
    <definedName name="A_ガソリン">#REF!</definedName>
    <definedName name="A_プロパンガス" localSheetId="18">#REF!</definedName>
    <definedName name="A_プロパンガス" localSheetId="19">#REF!</definedName>
    <definedName name="A_プロパンガス" localSheetId="11">#REF!</definedName>
    <definedName name="A_プロパンガス" localSheetId="12">#REF!</definedName>
    <definedName name="A_プロパンガス">#REF!</definedName>
    <definedName name="A_軽油" localSheetId="18">#REF!</definedName>
    <definedName name="A_軽油" localSheetId="19">#REF!</definedName>
    <definedName name="A_軽油" localSheetId="11">#REF!</definedName>
    <definedName name="A_軽油" localSheetId="12">#REF!</definedName>
    <definedName name="A_軽油">#REF!</definedName>
    <definedName name="A_酸素" localSheetId="18">#REF!</definedName>
    <definedName name="A_酸素" localSheetId="19">#REF!</definedName>
    <definedName name="A_酸素" localSheetId="11">#REF!</definedName>
    <definedName name="A_酸素" localSheetId="12">#REF!</definedName>
    <definedName name="A_酸素">#REF!</definedName>
    <definedName name="A1_" localSheetId="18">[11]複１!#REF!</definedName>
    <definedName name="A1_" localSheetId="19">[11]複１!#REF!</definedName>
    <definedName name="A1_" localSheetId="20">[12]複１!#REF!</definedName>
    <definedName name="A1_" localSheetId="11">[11]複１!#REF!</definedName>
    <definedName name="A1_" localSheetId="12">[11]複１!#REF!</definedName>
    <definedName name="A1_">[11]複１!#REF!</definedName>
    <definedName name="A10_" localSheetId="18">#REF!</definedName>
    <definedName name="A10_" localSheetId="19">#REF!</definedName>
    <definedName name="A10_" localSheetId="11">#REF!</definedName>
    <definedName name="A10_" localSheetId="12">#REF!</definedName>
    <definedName name="A10_">#REF!</definedName>
    <definedName name="A11_" localSheetId="18">#REF!</definedName>
    <definedName name="A11_" localSheetId="19">#REF!</definedName>
    <definedName name="A11_" localSheetId="11">#REF!</definedName>
    <definedName name="A11_" localSheetId="12">#REF!</definedName>
    <definedName name="A11_">#REF!</definedName>
    <definedName name="A12_" localSheetId="18">#REF!</definedName>
    <definedName name="A12_" localSheetId="19">#REF!</definedName>
    <definedName name="A12_" localSheetId="11">#REF!</definedName>
    <definedName name="A12_" localSheetId="12">#REF!</definedName>
    <definedName name="A12_">#REF!</definedName>
    <definedName name="A13_" localSheetId="18">#REF!</definedName>
    <definedName name="A13_" localSheetId="19">#REF!</definedName>
    <definedName name="A13_" localSheetId="11">#REF!</definedName>
    <definedName name="A13_" localSheetId="12">#REF!</definedName>
    <definedName name="A13_">#REF!</definedName>
    <definedName name="A14_" localSheetId="18">#REF!</definedName>
    <definedName name="A14_" localSheetId="19">#REF!</definedName>
    <definedName name="A14_" localSheetId="11">#REF!</definedName>
    <definedName name="A14_" localSheetId="12">#REF!</definedName>
    <definedName name="A14_">#REF!</definedName>
    <definedName name="A15_" localSheetId="18">#REF!</definedName>
    <definedName name="A15_" localSheetId="19">#REF!</definedName>
    <definedName name="A15_" localSheetId="11">#REF!</definedName>
    <definedName name="A15_" localSheetId="12">#REF!</definedName>
    <definedName name="A15_">#REF!</definedName>
    <definedName name="A16_" localSheetId="18">#REF!</definedName>
    <definedName name="A16_" localSheetId="19">#REF!</definedName>
    <definedName name="A16_" localSheetId="11">#REF!</definedName>
    <definedName name="A16_" localSheetId="12">#REF!</definedName>
    <definedName name="A16_">#REF!</definedName>
    <definedName name="A17_" localSheetId="18">#REF!</definedName>
    <definedName name="A17_" localSheetId="19">#REF!</definedName>
    <definedName name="A17_" localSheetId="11">#REF!</definedName>
    <definedName name="A17_" localSheetId="12">#REF!</definedName>
    <definedName name="A17_">#REF!</definedName>
    <definedName name="A18_" localSheetId="18">#REF!</definedName>
    <definedName name="A18_" localSheetId="19">#REF!</definedName>
    <definedName name="A18_" localSheetId="11">#REF!</definedName>
    <definedName name="A18_" localSheetId="12">#REF!</definedName>
    <definedName name="A18_">#REF!</definedName>
    <definedName name="A19_" localSheetId="18">#REF!</definedName>
    <definedName name="A19_" localSheetId="19">#REF!</definedName>
    <definedName name="A19_" localSheetId="11">#REF!</definedName>
    <definedName name="A19_" localSheetId="12">#REF!</definedName>
    <definedName name="A19_">#REF!</definedName>
    <definedName name="A2_" localSheetId="18">#REF!</definedName>
    <definedName name="A2_" localSheetId="19">#REF!</definedName>
    <definedName name="A2_" localSheetId="11">#REF!</definedName>
    <definedName name="A2_" localSheetId="12">#REF!</definedName>
    <definedName name="A2_">#REF!</definedName>
    <definedName name="A20_" localSheetId="18">#REF!</definedName>
    <definedName name="A20_" localSheetId="19">#REF!</definedName>
    <definedName name="A20_" localSheetId="11">#REF!</definedName>
    <definedName name="A20_" localSheetId="12">#REF!</definedName>
    <definedName name="A20_">#REF!</definedName>
    <definedName name="A21_" localSheetId="18">#REF!</definedName>
    <definedName name="A21_" localSheetId="19">#REF!</definedName>
    <definedName name="A21_" localSheetId="11">#REF!</definedName>
    <definedName name="A21_" localSheetId="12">#REF!</definedName>
    <definedName name="A21_">#REF!</definedName>
    <definedName name="A22_" localSheetId="18">#REF!</definedName>
    <definedName name="A22_" localSheetId="19">#REF!</definedName>
    <definedName name="A22_" localSheetId="11">#REF!</definedName>
    <definedName name="A22_" localSheetId="12">#REF!</definedName>
    <definedName name="A22_">#REF!</definedName>
    <definedName name="A23_" localSheetId="18">#REF!</definedName>
    <definedName name="A23_" localSheetId="19">#REF!</definedName>
    <definedName name="A23_" localSheetId="11">#REF!</definedName>
    <definedName name="A23_" localSheetId="12">#REF!</definedName>
    <definedName name="A23_">#REF!</definedName>
    <definedName name="A24_" localSheetId="18">#REF!</definedName>
    <definedName name="A24_" localSheetId="19">#REF!</definedName>
    <definedName name="A24_" localSheetId="11">#REF!</definedName>
    <definedName name="A24_" localSheetId="12">#REF!</definedName>
    <definedName name="A24_">#REF!</definedName>
    <definedName name="A25_" localSheetId="18">#REF!</definedName>
    <definedName name="A25_" localSheetId="19">#REF!</definedName>
    <definedName name="A25_" localSheetId="11">#REF!</definedName>
    <definedName name="A25_" localSheetId="12">#REF!</definedName>
    <definedName name="A25_">#REF!</definedName>
    <definedName name="A26_" localSheetId="18">#REF!</definedName>
    <definedName name="A26_" localSheetId="19">#REF!</definedName>
    <definedName name="A26_" localSheetId="11">#REF!</definedName>
    <definedName name="A26_" localSheetId="12">#REF!</definedName>
    <definedName name="A26_">#REF!</definedName>
    <definedName name="A27_" localSheetId="18">#REF!</definedName>
    <definedName name="A27_" localSheetId="19">#REF!</definedName>
    <definedName name="A27_" localSheetId="11">#REF!</definedName>
    <definedName name="A27_" localSheetId="12">#REF!</definedName>
    <definedName name="A27_">#REF!</definedName>
    <definedName name="A28_" localSheetId="18">#REF!</definedName>
    <definedName name="A28_" localSheetId="19">#REF!</definedName>
    <definedName name="A28_" localSheetId="11">#REF!</definedName>
    <definedName name="A28_" localSheetId="12">#REF!</definedName>
    <definedName name="A28_">#REF!</definedName>
    <definedName name="A29_" localSheetId="18">#REF!</definedName>
    <definedName name="A29_" localSheetId="19">#REF!</definedName>
    <definedName name="A29_" localSheetId="11">#REF!</definedName>
    <definedName name="A29_" localSheetId="12">#REF!</definedName>
    <definedName name="A29_">#REF!</definedName>
    <definedName name="A3_" localSheetId="18">#REF!</definedName>
    <definedName name="A3_" localSheetId="19">#REF!</definedName>
    <definedName name="A3_" localSheetId="11">#REF!</definedName>
    <definedName name="A3_" localSheetId="12">#REF!</definedName>
    <definedName name="A3_">#REF!</definedName>
    <definedName name="A30_" localSheetId="18">#REF!</definedName>
    <definedName name="A30_" localSheetId="19">#REF!</definedName>
    <definedName name="A30_" localSheetId="11">#REF!</definedName>
    <definedName name="A30_" localSheetId="12">#REF!</definedName>
    <definedName name="A30_">#REF!</definedName>
    <definedName name="A31_" localSheetId="18">#REF!</definedName>
    <definedName name="A31_" localSheetId="19">#REF!</definedName>
    <definedName name="A31_" localSheetId="11">#REF!</definedName>
    <definedName name="A31_" localSheetId="12">#REF!</definedName>
    <definedName name="A31_">#REF!</definedName>
    <definedName name="A32_" localSheetId="18">#REF!</definedName>
    <definedName name="A32_" localSheetId="19">#REF!</definedName>
    <definedName name="A32_" localSheetId="11">#REF!</definedName>
    <definedName name="A32_" localSheetId="12">#REF!</definedName>
    <definedName name="A32_">#REF!</definedName>
    <definedName name="A33_" localSheetId="18">#REF!</definedName>
    <definedName name="A33_" localSheetId="19">#REF!</definedName>
    <definedName name="A33_" localSheetId="11">#REF!</definedName>
    <definedName name="A33_" localSheetId="12">#REF!</definedName>
    <definedName name="A33_">#REF!</definedName>
    <definedName name="A34_" localSheetId="18">#REF!</definedName>
    <definedName name="A34_" localSheetId="19">#REF!</definedName>
    <definedName name="A34_" localSheetId="11">#REF!</definedName>
    <definedName name="A34_" localSheetId="12">#REF!</definedName>
    <definedName name="A34_">#REF!</definedName>
    <definedName name="A35_" localSheetId="18">#REF!</definedName>
    <definedName name="A35_" localSheetId="19">#REF!</definedName>
    <definedName name="A35_" localSheetId="11">#REF!</definedName>
    <definedName name="A35_" localSheetId="12">#REF!</definedName>
    <definedName name="A35_">#REF!</definedName>
    <definedName name="A36_" localSheetId="18">#REF!</definedName>
    <definedName name="A36_" localSheetId="19">#REF!</definedName>
    <definedName name="A36_" localSheetId="11">#REF!</definedName>
    <definedName name="A36_" localSheetId="12">#REF!</definedName>
    <definedName name="A36_">#REF!</definedName>
    <definedName name="A37_" localSheetId="18">#REF!</definedName>
    <definedName name="A37_" localSheetId="19">#REF!</definedName>
    <definedName name="A37_" localSheetId="11">#REF!</definedName>
    <definedName name="A37_" localSheetId="12">#REF!</definedName>
    <definedName name="A37_">#REF!</definedName>
    <definedName name="A38_" localSheetId="18">#REF!</definedName>
    <definedName name="A38_" localSheetId="19">#REF!</definedName>
    <definedName name="A38_" localSheetId="11">#REF!</definedName>
    <definedName name="A38_" localSheetId="12">#REF!</definedName>
    <definedName name="A38_">#REF!</definedName>
    <definedName name="A39_" localSheetId="18">#REF!</definedName>
    <definedName name="A39_" localSheetId="19">#REF!</definedName>
    <definedName name="A39_" localSheetId="11">#REF!</definedName>
    <definedName name="A39_" localSheetId="12">#REF!</definedName>
    <definedName name="A39_">#REF!</definedName>
    <definedName name="A4_" localSheetId="18">#REF!</definedName>
    <definedName name="A4_" localSheetId="19">#REF!</definedName>
    <definedName name="A4_" localSheetId="11">#REF!</definedName>
    <definedName name="A4_" localSheetId="12">#REF!</definedName>
    <definedName name="A4_">#REF!</definedName>
    <definedName name="A40_" localSheetId="18">#REF!</definedName>
    <definedName name="A40_" localSheetId="19">#REF!</definedName>
    <definedName name="A40_" localSheetId="11">#REF!</definedName>
    <definedName name="A40_" localSheetId="12">#REF!</definedName>
    <definedName name="A40_">#REF!</definedName>
    <definedName name="A41_" localSheetId="18">#REF!</definedName>
    <definedName name="A41_" localSheetId="19">#REF!</definedName>
    <definedName name="A41_" localSheetId="11">#REF!</definedName>
    <definedName name="A41_" localSheetId="12">#REF!</definedName>
    <definedName name="A41_">#REF!</definedName>
    <definedName name="A42_" localSheetId="18">#REF!</definedName>
    <definedName name="A42_" localSheetId="19">#REF!</definedName>
    <definedName name="A42_" localSheetId="11">#REF!</definedName>
    <definedName name="A42_" localSheetId="12">#REF!</definedName>
    <definedName name="A42_">#REF!</definedName>
    <definedName name="A43_" localSheetId="18">#REF!</definedName>
    <definedName name="A43_" localSheetId="19">#REF!</definedName>
    <definedName name="A43_" localSheetId="11">#REF!</definedName>
    <definedName name="A43_" localSheetId="12">#REF!</definedName>
    <definedName name="A43_">#REF!</definedName>
    <definedName name="A44_" localSheetId="18">#REF!</definedName>
    <definedName name="A44_" localSheetId="19">#REF!</definedName>
    <definedName name="A44_" localSheetId="11">#REF!</definedName>
    <definedName name="A44_" localSheetId="12">#REF!</definedName>
    <definedName name="A44_">#REF!</definedName>
    <definedName name="A45_" localSheetId="18">#REF!</definedName>
    <definedName name="A45_" localSheetId="19">#REF!</definedName>
    <definedName name="A45_" localSheetId="11">#REF!</definedName>
    <definedName name="A45_" localSheetId="12">#REF!</definedName>
    <definedName name="A45_">#REF!</definedName>
    <definedName name="A46_" localSheetId="18">#REF!</definedName>
    <definedName name="A46_" localSheetId="19">#REF!</definedName>
    <definedName name="A46_" localSheetId="11">#REF!</definedName>
    <definedName name="A46_" localSheetId="12">#REF!</definedName>
    <definedName name="A46_">#REF!</definedName>
    <definedName name="A47_" localSheetId="18">#REF!</definedName>
    <definedName name="A47_" localSheetId="19">#REF!</definedName>
    <definedName name="A47_" localSheetId="11">#REF!</definedName>
    <definedName name="A47_" localSheetId="12">#REF!</definedName>
    <definedName name="A47_">#REF!</definedName>
    <definedName name="A48_" localSheetId="18">#REF!</definedName>
    <definedName name="A48_" localSheetId="19">#REF!</definedName>
    <definedName name="A48_" localSheetId="11">#REF!</definedName>
    <definedName name="A48_" localSheetId="12">#REF!</definedName>
    <definedName name="A48_">#REF!</definedName>
    <definedName name="A49_" localSheetId="18">#REF!</definedName>
    <definedName name="A49_" localSheetId="19">#REF!</definedName>
    <definedName name="A49_" localSheetId="11">#REF!</definedName>
    <definedName name="A49_" localSheetId="12">#REF!</definedName>
    <definedName name="A49_">#REF!</definedName>
    <definedName name="A5_" localSheetId="18">#REF!</definedName>
    <definedName name="A5_" localSheetId="19">#REF!</definedName>
    <definedName name="A5_" localSheetId="11">#REF!</definedName>
    <definedName name="A5_" localSheetId="12">#REF!</definedName>
    <definedName name="A5_">#REF!</definedName>
    <definedName name="A50_" localSheetId="18">#REF!</definedName>
    <definedName name="A50_" localSheetId="19">#REF!</definedName>
    <definedName name="A50_" localSheetId="11">#REF!</definedName>
    <definedName name="A50_" localSheetId="12">#REF!</definedName>
    <definedName name="A50_">#REF!</definedName>
    <definedName name="A51_" localSheetId="18">#REF!</definedName>
    <definedName name="A51_" localSheetId="19">#REF!</definedName>
    <definedName name="A51_" localSheetId="11">#REF!</definedName>
    <definedName name="A51_" localSheetId="12">#REF!</definedName>
    <definedName name="A51_">#REF!</definedName>
    <definedName name="A52_" localSheetId="18">#REF!</definedName>
    <definedName name="A52_" localSheetId="19">#REF!</definedName>
    <definedName name="A52_" localSheetId="11">#REF!</definedName>
    <definedName name="A52_" localSheetId="12">#REF!</definedName>
    <definedName name="A52_">#REF!</definedName>
    <definedName name="A53_" localSheetId="18">#REF!</definedName>
    <definedName name="A53_" localSheetId="19">#REF!</definedName>
    <definedName name="A53_" localSheetId="11">#REF!</definedName>
    <definedName name="A53_" localSheetId="12">#REF!</definedName>
    <definedName name="A53_">#REF!</definedName>
    <definedName name="A54_" localSheetId="18">#REF!</definedName>
    <definedName name="A54_" localSheetId="19">#REF!</definedName>
    <definedName name="A54_" localSheetId="11">#REF!</definedName>
    <definedName name="A54_" localSheetId="12">#REF!</definedName>
    <definedName name="A54_">#REF!</definedName>
    <definedName name="A55_" localSheetId="18">#REF!</definedName>
    <definedName name="A55_" localSheetId="19">#REF!</definedName>
    <definedName name="A55_" localSheetId="11">#REF!</definedName>
    <definedName name="A55_" localSheetId="12">#REF!</definedName>
    <definedName name="A55_">#REF!</definedName>
    <definedName name="A56_" localSheetId="18">#REF!</definedName>
    <definedName name="A56_" localSheetId="19">#REF!</definedName>
    <definedName name="A56_" localSheetId="11">#REF!</definedName>
    <definedName name="A56_" localSheetId="12">#REF!</definedName>
    <definedName name="A56_">#REF!</definedName>
    <definedName name="A57_" localSheetId="18">#REF!</definedName>
    <definedName name="A57_" localSheetId="19">#REF!</definedName>
    <definedName name="A57_" localSheetId="11">#REF!</definedName>
    <definedName name="A57_" localSheetId="12">#REF!</definedName>
    <definedName name="A57_">#REF!</definedName>
    <definedName name="A58_" localSheetId="18">#REF!</definedName>
    <definedName name="A58_" localSheetId="19">#REF!</definedName>
    <definedName name="A58_" localSheetId="11">#REF!</definedName>
    <definedName name="A58_" localSheetId="12">#REF!</definedName>
    <definedName name="A58_">#REF!</definedName>
    <definedName name="A59_" localSheetId="18">#REF!</definedName>
    <definedName name="A59_" localSheetId="19">#REF!</definedName>
    <definedName name="A59_" localSheetId="11">#REF!</definedName>
    <definedName name="A59_" localSheetId="12">#REF!</definedName>
    <definedName name="A59_">#REF!</definedName>
    <definedName name="A6_" localSheetId="18">#REF!</definedName>
    <definedName name="A6_" localSheetId="19">#REF!</definedName>
    <definedName name="A6_" localSheetId="11">#REF!</definedName>
    <definedName name="A6_" localSheetId="12">#REF!</definedName>
    <definedName name="A6_">#REF!</definedName>
    <definedName name="A60_" localSheetId="18">#REF!</definedName>
    <definedName name="A60_" localSheetId="19">#REF!</definedName>
    <definedName name="A60_" localSheetId="11">#REF!</definedName>
    <definedName name="A60_" localSheetId="12">#REF!</definedName>
    <definedName name="A60_">#REF!</definedName>
    <definedName name="A61_" localSheetId="18">#REF!</definedName>
    <definedName name="A61_" localSheetId="19">#REF!</definedName>
    <definedName name="A61_" localSheetId="11">#REF!</definedName>
    <definedName name="A61_" localSheetId="12">#REF!</definedName>
    <definedName name="A61_">#REF!</definedName>
    <definedName name="A62_" localSheetId="18">#REF!</definedName>
    <definedName name="A62_" localSheetId="19">#REF!</definedName>
    <definedName name="A62_" localSheetId="11">#REF!</definedName>
    <definedName name="A62_" localSheetId="12">#REF!</definedName>
    <definedName name="A62_">#REF!</definedName>
    <definedName name="A63_" localSheetId="18">#REF!</definedName>
    <definedName name="A63_" localSheetId="19">#REF!</definedName>
    <definedName name="A63_" localSheetId="11">#REF!</definedName>
    <definedName name="A63_" localSheetId="12">#REF!</definedName>
    <definedName name="A63_">#REF!</definedName>
    <definedName name="A64_" localSheetId="18">#REF!</definedName>
    <definedName name="A64_" localSheetId="19">#REF!</definedName>
    <definedName name="A64_" localSheetId="11">#REF!</definedName>
    <definedName name="A64_" localSheetId="12">#REF!</definedName>
    <definedName name="A64_">#REF!</definedName>
    <definedName name="A65_" localSheetId="18">#REF!</definedName>
    <definedName name="A65_" localSheetId="19">#REF!</definedName>
    <definedName name="A65_" localSheetId="11">#REF!</definedName>
    <definedName name="A65_" localSheetId="12">#REF!</definedName>
    <definedName name="A65_">#REF!</definedName>
    <definedName name="A66_" localSheetId="18">#REF!</definedName>
    <definedName name="A66_" localSheetId="19">#REF!</definedName>
    <definedName name="A66_" localSheetId="11">#REF!</definedName>
    <definedName name="A66_" localSheetId="12">#REF!</definedName>
    <definedName name="A66_">#REF!</definedName>
    <definedName name="A67_" localSheetId="18">#REF!</definedName>
    <definedName name="A67_" localSheetId="19">#REF!</definedName>
    <definedName name="A67_" localSheetId="11">#REF!</definedName>
    <definedName name="A67_" localSheetId="12">#REF!</definedName>
    <definedName name="A67_">#REF!</definedName>
    <definedName name="A68_" localSheetId="18">#REF!</definedName>
    <definedName name="A68_" localSheetId="19">#REF!</definedName>
    <definedName name="A68_" localSheetId="11">#REF!</definedName>
    <definedName name="A68_" localSheetId="12">#REF!</definedName>
    <definedName name="A68_">#REF!</definedName>
    <definedName name="A69_" localSheetId="18">#REF!</definedName>
    <definedName name="A69_" localSheetId="19">#REF!</definedName>
    <definedName name="A69_" localSheetId="11">#REF!</definedName>
    <definedName name="A69_" localSheetId="12">#REF!</definedName>
    <definedName name="A69_">#REF!</definedName>
    <definedName name="A7_" localSheetId="18">#REF!</definedName>
    <definedName name="A7_" localSheetId="19">#REF!</definedName>
    <definedName name="A7_" localSheetId="11">#REF!</definedName>
    <definedName name="A7_" localSheetId="12">#REF!</definedName>
    <definedName name="A7_">#REF!</definedName>
    <definedName name="A70_" localSheetId="18">#REF!</definedName>
    <definedName name="A70_" localSheetId="19">#REF!</definedName>
    <definedName name="A70_" localSheetId="11">#REF!</definedName>
    <definedName name="A70_" localSheetId="12">#REF!</definedName>
    <definedName name="A70_">#REF!</definedName>
    <definedName name="A71_" localSheetId="18">#REF!</definedName>
    <definedName name="A71_" localSheetId="19">#REF!</definedName>
    <definedName name="A71_" localSheetId="11">#REF!</definedName>
    <definedName name="A71_" localSheetId="12">#REF!</definedName>
    <definedName name="A71_">#REF!</definedName>
    <definedName name="A73_" localSheetId="18">#REF!</definedName>
    <definedName name="A73_" localSheetId="19">#REF!</definedName>
    <definedName name="A73_" localSheetId="11">#REF!</definedName>
    <definedName name="A73_" localSheetId="12">#REF!</definedName>
    <definedName name="A73_">#REF!</definedName>
    <definedName name="A74_" localSheetId="18">#REF!</definedName>
    <definedName name="A74_" localSheetId="19">#REF!</definedName>
    <definedName name="A74_" localSheetId="11">#REF!</definedName>
    <definedName name="A74_" localSheetId="12">#REF!</definedName>
    <definedName name="A74_">#REF!</definedName>
    <definedName name="A75_" localSheetId="18">#REF!</definedName>
    <definedName name="A75_" localSheetId="19">#REF!</definedName>
    <definedName name="A75_" localSheetId="11">#REF!</definedName>
    <definedName name="A75_" localSheetId="12">#REF!</definedName>
    <definedName name="A75_">#REF!</definedName>
    <definedName name="A76_" localSheetId="18">#REF!</definedName>
    <definedName name="A76_" localSheetId="19">#REF!</definedName>
    <definedName name="A76_" localSheetId="11">#REF!</definedName>
    <definedName name="A76_" localSheetId="12">#REF!</definedName>
    <definedName name="A76_">#REF!</definedName>
    <definedName name="A77_" localSheetId="18">#REF!</definedName>
    <definedName name="A77_" localSheetId="19">#REF!</definedName>
    <definedName name="A77_" localSheetId="11">#REF!</definedName>
    <definedName name="A77_" localSheetId="12">#REF!</definedName>
    <definedName name="A77_">#REF!</definedName>
    <definedName name="A78_" localSheetId="18">#REF!</definedName>
    <definedName name="A78_" localSheetId="19">#REF!</definedName>
    <definedName name="A78_" localSheetId="11">#REF!</definedName>
    <definedName name="A78_" localSheetId="12">#REF!</definedName>
    <definedName name="A78_">#REF!</definedName>
    <definedName name="A79_" localSheetId="18">#REF!</definedName>
    <definedName name="A79_" localSheetId="19">#REF!</definedName>
    <definedName name="A79_" localSheetId="11">#REF!</definedName>
    <definedName name="A79_" localSheetId="12">#REF!</definedName>
    <definedName name="A79_">#REF!</definedName>
    <definedName name="A8_" localSheetId="18">#REF!</definedName>
    <definedName name="A8_" localSheetId="19">#REF!</definedName>
    <definedName name="A8_" localSheetId="11">#REF!</definedName>
    <definedName name="A8_" localSheetId="12">#REF!</definedName>
    <definedName name="A8_">#REF!</definedName>
    <definedName name="A81_" localSheetId="18">#REF!</definedName>
    <definedName name="A81_" localSheetId="19">#REF!</definedName>
    <definedName name="A81_" localSheetId="11">#REF!</definedName>
    <definedName name="A81_" localSheetId="12">#REF!</definedName>
    <definedName name="A81_">#REF!</definedName>
    <definedName name="A82_" localSheetId="18">#REF!</definedName>
    <definedName name="A82_" localSheetId="19">#REF!</definedName>
    <definedName name="A82_" localSheetId="11">#REF!</definedName>
    <definedName name="A82_" localSheetId="12">#REF!</definedName>
    <definedName name="A82_">#REF!</definedName>
    <definedName name="A9_" localSheetId="18">#REF!</definedName>
    <definedName name="A9_" localSheetId="19">#REF!</definedName>
    <definedName name="A9_" localSheetId="11">#REF!</definedName>
    <definedName name="A9_" localSheetId="12">#REF!</definedName>
    <definedName name="A9_">#REF!</definedName>
    <definedName name="AA" localSheetId="18">#REF!</definedName>
    <definedName name="AA" localSheetId="19">#REF!</definedName>
    <definedName name="AA" localSheetId="20">#REF!</definedName>
    <definedName name="AA" localSheetId="11">#REF!</definedName>
    <definedName name="AA" localSheetId="12">#REF!</definedName>
    <definedName name="AA">#REF!</definedName>
    <definedName name="AA___0" localSheetId="18">#REF!</definedName>
    <definedName name="AA___0" localSheetId="19">#REF!</definedName>
    <definedName name="AA___0" localSheetId="11">#REF!</definedName>
    <definedName name="AA___0" localSheetId="12">#REF!</definedName>
    <definedName name="AA___0">#REF!</definedName>
    <definedName name="AA___3" localSheetId="18">#REF!</definedName>
    <definedName name="AA___3" localSheetId="19">#REF!</definedName>
    <definedName name="AA___3" localSheetId="11">#REF!</definedName>
    <definedName name="AA___3" localSheetId="12">#REF!</definedName>
    <definedName name="AA___3">#REF!</definedName>
    <definedName name="AAA" localSheetId="18">#REF!</definedName>
    <definedName name="AAA" localSheetId="19">#REF!</definedName>
    <definedName name="AAA" localSheetId="11">#REF!</definedName>
    <definedName name="AAA" localSheetId="12">#REF!</definedName>
    <definedName name="AAA">#REF!</definedName>
    <definedName name="AAA___0" localSheetId="18">#REF!</definedName>
    <definedName name="AAA___0" localSheetId="19">#REF!</definedName>
    <definedName name="AAA___0" localSheetId="11">#REF!</definedName>
    <definedName name="AAA___0" localSheetId="12">#REF!</definedName>
    <definedName name="AAA___0">#REF!</definedName>
    <definedName name="AAA___3" localSheetId="18">#REF!</definedName>
    <definedName name="AAA___3" localSheetId="19">#REF!</definedName>
    <definedName name="AAA___3" localSheetId="11">#REF!</definedName>
    <definedName name="AAA___3" localSheetId="12">#REF!</definedName>
    <definedName name="AAA___3">#REF!</definedName>
    <definedName name="ab" localSheetId="18">#REF!</definedName>
    <definedName name="ab" localSheetId="19">#REF!</definedName>
    <definedName name="ab" localSheetId="11">#REF!</definedName>
    <definedName name="ab" localSheetId="12">#REF!</definedName>
    <definedName name="ab">#REF!</definedName>
    <definedName name="ac" localSheetId="18">#REF!</definedName>
    <definedName name="ac" localSheetId="19">#REF!</definedName>
    <definedName name="ac" localSheetId="11">#REF!</definedName>
    <definedName name="ac" localSheetId="12">#REF!</definedName>
    <definedName name="ac">#REF!</definedName>
    <definedName name="ad" localSheetId="18">#REF!</definedName>
    <definedName name="ad" localSheetId="19">#REF!</definedName>
    <definedName name="ad" localSheetId="11">#REF!</definedName>
    <definedName name="ad" localSheetId="12">#REF!</definedName>
    <definedName name="ad">#REF!</definedName>
    <definedName name="ADRS" localSheetId="18">#REF!</definedName>
    <definedName name="ADRS" localSheetId="19">#REF!</definedName>
    <definedName name="ADRS" localSheetId="11">#REF!</definedName>
    <definedName name="ADRS" localSheetId="12">#REF!</definedName>
    <definedName name="ADRS">#REF!</definedName>
    <definedName name="ae" localSheetId="18">#REF!</definedName>
    <definedName name="ae" localSheetId="19">#REF!</definedName>
    <definedName name="ae" localSheetId="11">#REF!</definedName>
    <definedName name="ae" localSheetId="12">#REF!</definedName>
    <definedName name="ae">#REF!</definedName>
    <definedName name="aexd" localSheetId="18">#REF!</definedName>
    <definedName name="aexd" localSheetId="19">#REF!</definedName>
    <definedName name="aexd" localSheetId="11">#REF!</definedName>
    <definedName name="aexd" localSheetId="12">#REF!</definedName>
    <definedName name="aexd">#REF!</definedName>
    <definedName name="af" localSheetId="18">#REF!</definedName>
    <definedName name="af" localSheetId="19">#REF!</definedName>
    <definedName name="af" localSheetId="11">#REF!</definedName>
    <definedName name="af" localSheetId="12">#REF!</definedName>
    <definedName name="af">#REF!</definedName>
    <definedName name="ag" localSheetId="18">#REF!</definedName>
    <definedName name="ag" localSheetId="19">#REF!</definedName>
    <definedName name="ag" localSheetId="11">#REF!</definedName>
    <definedName name="ag" localSheetId="12">#REF!</definedName>
    <definedName name="ag">#REF!</definedName>
    <definedName name="ah" localSheetId="18">#REF!</definedName>
    <definedName name="ah" localSheetId="19">#REF!</definedName>
    <definedName name="ah" localSheetId="11">#REF!</definedName>
    <definedName name="ah" localSheetId="12">#REF!</definedName>
    <definedName name="ah">#REF!</definedName>
    <definedName name="ai" localSheetId="18">#REF!</definedName>
    <definedName name="ai" localSheetId="19">#REF!</definedName>
    <definedName name="ai" localSheetId="11">#REF!</definedName>
    <definedName name="ai" localSheetId="12">#REF!</definedName>
    <definedName name="ai">#REF!</definedName>
    <definedName name="AN_IN" localSheetId="18">#REF!</definedName>
    <definedName name="AN_IN" localSheetId="19">#REF!</definedName>
    <definedName name="AN_IN" localSheetId="11">#REF!</definedName>
    <definedName name="AN_IN" localSheetId="12">#REF!</definedName>
    <definedName name="AN_IN">#REF!</definedName>
    <definedName name="AN_WORK" localSheetId="18">#REF!</definedName>
    <definedName name="AN_WORK" localSheetId="19">#REF!</definedName>
    <definedName name="AN_WORK" localSheetId="11">#REF!</definedName>
    <definedName name="AN_WORK" localSheetId="12">#REF!</definedName>
    <definedName name="AN_WORK">#REF!</definedName>
    <definedName name="ANZEN" localSheetId="18">#REF!</definedName>
    <definedName name="ANZEN" localSheetId="19">#REF!</definedName>
    <definedName name="ANZEN" localSheetId="11">#REF!</definedName>
    <definedName name="ANZEN" localSheetId="12">#REF!</definedName>
    <definedName name="ANZEN">#REF!</definedName>
    <definedName name="ARsdlh" localSheetId="18">#REF!</definedName>
    <definedName name="ARsdlh" localSheetId="19">#REF!</definedName>
    <definedName name="ARsdlh" localSheetId="11">#REF!</definedName>
    <definedName name="ARsdlh" localSheetId="12">#REF!</definedName>
    <definedName name="ARsdlh">#REF!</definedName>
    <definedName name="ａｓ" localSheetId="18">#REF!</definedName>
    <definedName name="ａｓ" localSheetId="19">#REF!</definedName>
    <definedName name="ａｓ" localSheetId="11">#REF!</definedName>
    <definedName name="ａｓ" localSheetId="12">#REF!</definedName>
    <definedName name="ａｓ">#REF!</definedName>
    <definedName name="ＡＳA" localSheetId="18">#REF!</definedName>
    <definedName name="ＡＳA" localSheetId="19">#REF!</definedName>
    <definedName name="ＡＳA" localSheetId="11">#REF!</definedName>
    <definedName name="ＡＳA" localSheetId="12">#REF!</definedName>
    <definedName name="ＡＳA">#REF!</definedName>
    <definedName name="aseeew" localSheetId="18">#REF!</definedName>
    <definedName name="aseeew" localSheetId="19">#REF!</definedName>
    <definedName name="aseeew" localSheetId="11">#REF!</definedName>
    <definedName name="aseeew" localSheetId="12">#REF!</definedName>
    <definedName name="aseeew">#REF!</definedName>
    <definedName name="asx" localSheetId="18">#REF!</definedName>
    <definedName name="asx" localSheetId="19">#REF!</definedName>
    <definedName name="asx" localSheetId="11">#REF!</definedName>
    <definedName name="asx" localSheetId="12">#REF!</definedName>
    <definedName name="asx">#REF!</definedName>
    <definedName name="axxx" localSheetId="18">#REF!</definedName>
    <definedName name="axxx" localSheetId="19">#REF!</definedName>
    <definedName name="axxx" localSheetId="11">#REF!</definedName>
    <definedName name="axxx" localSheetId="12">#REF!</definedName>
    <definedName name="axxx">#REF!</definedName>
    <definedName name="azx" localSheetId="18">#REF!</definedName>
    <definedName name="azx" localSheetId="19">#REF!</definedName>
    <definedName name="azx" localSheetId="11">#REF!</definedName>
    <definedName name="azx" localSheetId="12">#REF!</definedName>
    <definedName name="azx">#REF!</definedName>
    <definedName name="azz" localSheetId="18">#REF!</definedName>
    <definedName name="azz" localSheetId="19">#REF!</definedName>
    <definedName name="azz" localSheetId="11">#REF!</definedName>
    <definedName name="azz" localSheetId="12">#REF!</definedName>
    <definedName name="azz">#REF!</definedName>
    <definedName name="A社" localSheetId="18">#REF!</definedName>
    <definedName name="A社" localSheetId="19">#REF!</definedName>
    <definedName name="A社" localSheetId="11">#REF!</definedName>
    <definedName name="A社" localSheetId="12">#REF!</definedName>
    <definedName name="A社">#REF!</definedName>
    <definedName name="B" localSheetId="18">#REF!</definedName>
    <definedName name="B" localSheetId="19">#REF!</definedName>
    <definedName name="B" localSheetId="20">#REF!</definedName>
    <definedName name="B" localSheetId="11">#REF!</definedName>
    <definedName name="B" localSheetId="12">#REF!</definedName>
    <definedName name="B">#REF!</definedName>
    <definedName name="B___0" localSheetId="18">#REF!</definedName>
    <definedName name="B___0" localSheetId="19">#REF!</definedName>
    <definedName name="B___0" localSheetId="11">#REF!</definedName>
    <definedName name="B___0" localSheetId="12">#REF!</definedName>
    <definedName name="B___0">#REF!</definedName>
    <definedName name="B___3" localSheetId="18">#REF!</definedName>
    <definedName name="B___3" localSheetId="19">#REF!</definedName>
    <definedName name="B___3" localSheetId="11">#REF!</definedName>
    <definedName name="B___3" localSheetId="12">#REF!</definedName>
    <definedName name="B___3">#REF!</definedName>
    <definedName name="Ｂ・Ｃ基データ№１" localSheetId="18">#REF!</definedName>
    <definedName name="Ｂ・Ｃ基データ№１" localSheetId="19">#REF!</definedName>
    <definedName name="Ｂ・Ｃ基データ№１" localSheetId="11">#REF!</definedName>
    <definedName name="Ｂ・Ｃ基データ№１" localSheetId="12">#REF!</definedName>
    <definedName name="Ｂ・Ｃ基データ№１">#REF!</definedName>
    <definedName name="Ｂ・Ｃ基データ№２" localSheetId="18">#REF!</definedName>
    <definedName name="Ｂ・Ｃ基データ№２" localSheetId="19">#REF!</definedName>
    <definedName name="Ｂ・Ｃ基データ№２" localSheetId="11">#REF!</definedName>
    <definedName name="Ｂ・Ｃ基データ№２" localSheetId="12">#REF!</definedName>
    <definedName name="Ｂ・Ｃ基データ№２">#REF!</definedName>
    <definedName name="Ｂ・Ｃ代価名" localSheetId="18">#REF!</definedName>
    <definedName name="Ｂ・Ｃ代価名" localSheetId="19">#REF!</definedName>
    <definedName name="Ｂ・Ｃ代価名" localSheetId="11">#REF!</definedName>
    <definedName name="Ｂ・Ｃ代価名" localSheetId="12">#REF!</definedName>
    <definedName name="Ｂ・Ｃ代価名">#REF!</definedName>
    <definedName name="ｂｂｆ" localSheetId="18">#REF!</definedName>
    <definedName name="ｂｂｆ" localSheetId="19">#REF!</definedName>
    <definedName name="ｂｂｆ" localSheetId="11">#REF!</definedName>
    <definedName name="ｂｂｆ" localSheetId="12">#REF!</definedName>
    <definedName name="ｂｂｆ">#REF!</definedName>
    <definedName name="ｂｂｔｔｔ" localSheetId="18">#REF!</definedName>
    <definedName name="ｂｂｔｔｔ" localSheetId="19">#REF!</definedName>
    <definedName name="ｂｂｔｔｔ" localSheetId="11">#REF!</definedName>
    <definedName name="ｂｂｔｔｔ" localSheetId="12">#REF!</definedName>
    <definedName name="ｂｂｔｔｔ">#REF!</definedName>
    <definedName name="BC" localSheetId="18">#REF!</definedName>
    <definedName name="BC" localSheetId="19">#REF!</definedName>
    <definedName name="BC" localSheetId="11">#REF!</definedName>
    <definedName name="BC" localSheetId="12">#REF!</definedName>
    <definedName name="BC">#REF!</definedName>
    <definedName name="ｂｄｆｈ" localSheetId="18">#REF!</definedName>
    <definedName name="ｂｄｆｈ" localSheetId="19">#REF!</definedName>
    <definedName name="ｂｄｆｈ" localSheetId="11">#REF!</definedName>
    <definedName name="ｂｄｆｈ" localSheetId="12">#REF!</definedName>
    <definedName name="ｂｄｆｈ">#REF!</definedName>
    <definedName name="ｂｆｇ" localSheetId="18">#REF!</definedName>
    <definedName name="ｂｆｇ" localSheetId="19">#REF!</definedName>
    <definedName name="ｂｆｇ" localSheetId="11">#REF!</definedName>
    <definedName name="ｂｆｇ" localSheetId="12">#REF!</definedName>
    <definedName name="ｂｆｇ">#REF!</definedName>
    <definedName name="ｂｇ" localSheetId="18">#REF!</definedName>
    <definedName name="ｂｇ" localSheetId="19">#REF!</definedName>
    <definedName name="ｂｇ" localSheetId="11">#REF!</definedName>
    <definedName name="ｂｇ" localSheetId="12">#REF!</definedName>
    <definedName name="ｂｇ">#REF!</definedName>
    <definedName name="ｂｇｆ" localSheetId="18">#REF!</definedName>
    <definedName name="ｂｇｆ" localSheetId="19">#REF!</definedName>
    <definedName name="ｂｇｆ" localSheetId="11">#REF!</definedName>
    <definedName name="ｂｇｆ" localSheetId="12">#REF!</definedName>
    <definedName name="ｂｇｆ">#REF!</definedName>
    <definedName name="ｂｈ" localSheetId="18">#REF!</definedName>
    <definedName name="ｂｈ" localSheetId="19">#REF!</definedName>
    <definedName name="ｂｈ" localSheetId="11">#REF!</definedName>
    <definedName name="ｂｈ" localSheetId="12">#REF!</definedName>
    <definedName name="ｂｈ">#REF!</definedName>
    <definedName name="BU" localSheetId="18">#REF!</definedName>
    <definedName name="BU" localSheetId="19">#REF!</definedName>
    <definedName name="BU" localSheetId="11">#REF!</definedName>
    <definedName name="BU" localSheetId="12">#REF!</definedName>
    <definedName name="BU">#REF!</definedName>
    <definedName name="Ｂ社" localSheetId="18">#REF!</definedName>
    <definedName name="Ｂ社" localSheetId="19">#REF!</definedName>
    <definedName name="Ｂ社" localSheetId="11">#REF!</definedName>
    <definedName name="Ｂ社" localSheetId="12">#REF!</definedName>
    <definedName name="Ｂ社">#REF!</definedName>
    <definedName name="ｃcc" localSheetId="18">#REF!</definedName>
    <definedName name="ｃcc" localSheetId="19">#REF!</definedName>
    <definedName name="ｃcc" localSheetId="11">#REF!</definedName>
    <definedName name="ｃcc" localSheetId="12">#REF!</definedName>
    <definedName name="ｃcc">#REF!</definedName>
    <definedName name="cｄｄｄｄｄｆ" localSheetId="18">#REF!</definedName>
    <definedName name="cｄｄｄｄｄｆ" localSheetId="19">#REF!</definedName>
    <definedName name="cｄｄｄｄｄｆ" localSheetId="11">#REF!</definedName>
    <definedName name="cｄｄｄｄｄｆ" localSheetId="12">#REF!</definedName>
    <definedName name="cｄｄｄｄｄｆ">#REF!</definedName>
    <definedName name="cewr" localSheetId="18">#REF!</definedName>
    <definedName name="cewr" localSheetId="19">#REF!</definedName>
    <definedName name="cewr" localSheetId="11">#REF!</definedName>
    <definedName name="cewr" localSheetId="12">#REF!</definedName>
    <definedName name="cewr">#REF!</definedName>
    <definedName name="cfdf" localSheetId="18">#REF!</definedName>
    <definedName name="cfdf" localSheetId="19">#REF!</definedName>
    <definedName name="cfdf" localSheetId="11">#REF!</definedName>
    <definedName name="cfdf" localSheetId="12">#REF!</definedName>
    <definedName name="cfdf">#REF!</definedName>
    <definedName name="cfdfsd" localSheetId="18">#REF!</definedName>
    <definedName name="cfdfsd" localSheetId="19">#REF!</definedName>
    <definedName name="cfdfsd" localSheetId="11">#REF!</definedName>
    <definedName name="cfdfsd" localSheetId="12">#REF!</definedName>
    <definedName name="cfdfsd">#REF!</definedName>
    <definedName name="CH_ERR" localSheetId="18">#REF!</definedName>
    <definedName name="CH_ERR" localSheetId="19">#REF!</definedName>
    <definedName name="CH_ERR" localSheetId="11">#REF!</definedName>
    <definedName name="CH_ERR" localSheetId="12">#REF!</definedName>
    <definedName name="CH_ERR">#REF!</definedName>
    <definedName name="CHE_ER" localSheetId="18">#REF!</definedName>
    <definedName name="CHE_ER" localSheetId="19">#REF!</definedName>
    <definedName name="CHE_ER" localSheetId="11">#REF!</definedName>
    <definedName name="CHE_ER" localSheetId="12">#REF!</definedName>
    <definedName name="CHE_ER">#REF!</definedName>
    <definedName name="CHE_EX" localSheetId="18">#REF!</definedName>
    <definedName name="CHE_EX" localSheetId="19">#REF!</definedName>
    <definedName name="CHE_EX" localSheetId="11">#REF!</definedName>
    <definedName name="CHE_EX" localSheetId="12">#REF!</definedName>
    <definedName name="CHE_EX">#REF!</definedName>
    <definedName name="CHECK" localSheetId="18">#REF!</definedName>
    <definedName name="CHECK" localSheetId="19">#REF!</definedName>
    <definedName name="CHECK" localSheetId="11">#REF!</definedName>
    <definedName name="CHECK" localSheetId="12">#REF!</definedName>
    <definedName name="CHECK">#REF!</definedName>
    <definedName name="CLE1_EX" localSheetId="18">#REF!</definedName>
    <definedName name="CLE1_EX" localSheetId="19">#REF!</definedName>
    <definedName name="CLE1_EX" localSheetId="11">#REF!</definedName>
    <definedName name="CLE1_EX" localSheetId="12">#REF!</definedName>
    <definedName name="CLE1_EX">#REF!</definedName>
    <definedName name="CLE2_EX" localSheetId="18">#REF!</definedName>
    <definedName name="CLE2_EX" localSheetId="19">#REF!</definedName>
    <definedName name="CLE2_EX" localSheetId="11">#REF!</definedName>
    <definedName name="CLE2_EX" localSheetId="12">#REF!</definedName>
    <definedName name="CLE2_EX">#REF!</definedName>
    <definedName name="CLEAR1" localSheetId="18">#REF!</definedName>
    <definedName name="CLEAR1" localSheetId="19">#REF!</definedName>
    <definedName name="CLEAR1" localSheetId="11">#REF!</definedName>
    <definedName name="CLEAR1" localSheetId="12">#REF!</definedName>
    <definedName name="CLEAR1">#REF!</definedName>
    <definedName name="CLEAR2" localSheetId="18">#REF!</definedName>
    <definedName name="CLEAR2" localSheetId="19">#REF!</definedName>
    <definedName name="CLEAR2" localSheetId="11">#REF!</definedName>
    <definedName name="CLEAR2" localSheetId="12">#REF!</definedName>
    <definedName name="CLEAR2">#REF!</definedName>
    <definedName name="CPYE">#REF!</definedName>
    <definedName name="CPYM">#REF!</definedName>
    <definedName name="cwerw" localSheetId="18">#REF!</definedName>
    <definedName name="cwerw" localSheetId="19">#REF!</definedName>
    <definedName name="cwerw" localSheetId="11">#REF!</definedName>
    <definedName name="cwerw" localSheetId="12">#REF!</definedName>
    <definedName name="cwerw">#REF!</definedName>
    <definedName name="cwscf" localSheetId="18">#REF!</definedName>
    <definedName name="cwscf" localSheetId="19">#REF!</definedName>
    <definedName name="cwscf" localSheetId="11">#REF!</definedName>
    <definedName name="cwscf" localSheetId="12">#REF!</definedName>
    <definedName name="cwscf">#REF!</definedName>
    <definedName name="ｃｗふぁえ" localSheetId="18">#REF!</definedName>
    <definedName name="ｃｗふぁえ" localSheetId="19">#REF!</definedName>
    <definedName name="ｃｗふぁえ" localSheetId="11">#REF!</definedName>
    <definedName name="ｃｗふぁえ" localSheetId="12">#REF!</definedName>
    <definedName name="ｃｗふぁえ">#REF!</definedName>
    <definedName name="cxd" localSheetId="18">#REF!</definedName>
    <definedName name="cxd" localSheetId="19">#REF!</definedName>
    <definedName name="cxd" localSheetId="11">#REF!</definedName>
    <definedName name="cxd" localSheetId="12">#REF!</definedName>
    <definedName name="cxd">#REF!</definedName>
    <definedName name="Ｃ社" localSheetId="18">#REF!</definedName>
    <definedName name="Ｃ社" localSheetId="19">#REF!</definedName>
    <definedName name="Ｃ社" localSheetId="11">#REF!</definedName>
    <definedName name="Ｃ社" localSheetId="12">#REF!</definedName>
    <definedName name="Ｃ社">#REF!</definedName>
    <definedName name="Ｃ代価表一覧表" localSheetId="18">#REF!</definedName>
    <definedName name="Ｃ代価表一覧表" localSheetId="19">#REF!</definedName>
    <definedName name="Ｃ代価表一覧表" localSheetId="20">#REF!</definedName>
    <definedName name="Ｃ代価表一覧表" localSheetId="11">#REF!</definedName>
    <definedName name="Ｃ代価表一覧表" localSheetId="12">#REF!</definedName>
    <definedName name="Ｃ代価表一覧表">#REF!</definedName>
    <definedName name="D" localSheetId="18">#REF!</definedName>
    <definedName name="D" localSheetId="19">#REF!</definedName>
    <definedName name="D" localSheetId="20">#REF!</definedName>
    <definedName name="D" localSheetId="11">#REF!</definedName>
    <definedName name="D" localSheetId="12">#REF!</definedName>
    <definedName name="D">#REF!</definedName>
    <definedName name="D." localSheetId="2" hidden="1">{"設定1",#N/A,FALSE,"第5号-1";"設定2",#N/A,FALSE,"第5号-1"}</definedName>
    <definedName name="D." localSheetId="1" hidden="1">{"設定1",#N/A,FALSE,"第5号-1";"設定2",#N/A,FALSE,"第5号-1"}</definedName>
    <definedName name="D." localSheetId="3" hidden="1">{"設定1",#N/A,FALSE,"第5号-1";"設定2",#N/A,FALSE,"第5号-1"}</definedName>
    <definedName name="D." hidden="1">{"設定1",#N/A,FALSE,"第5号-1";"設定2",#N/A,FALSE,"第5号-1"}</definedName>
    <definedName name="D10W">#REF!</definedName>
    <definedName name="D13W">#REF!</definedName>
    <definedName name="D16W">#REF!</definedName>
    <definedName name="D19W">#REF!</definedName>
    <definedName name="D22W">#REF!</definedName>
    <definedName name="D25W">#REF!</definedName>
    <definedName name="DAI" localSheetId="18">#REF!</definedName>
    <definedName name="DAI" localSheetId="19">#REF!</definedName>
    <definedName name="DAI" localSheetId="11">#REF!</definedName>
    <definedName name="DAI" localSheetId="12">#REF!</definedName>
    <definedName name="DAI">#REF!</definedName>
    <definedName name="DAI_KAGAMI" localSheetId="18">#REF!</definedName>
    <definedName name="DAI_KAGAMI" localSheetId="19">#REF!</definedName>
    <definedName name="DAI_KAGAMI" localSheetId="11">#REF!</definedName>
    <definedName name="DAI_KAGAMI" localSheetId="12">#REF!</definedName>
    <definedName name="DAI_KAGAMI">#REF!</definedName>
    <definedName name="DAI_NUKI" localSheetId="18">#REF!</definedName>
    <definedName name="DAI_NUKI" localSheetId="19">#REF!</definedName>
    <definedName name="DAI_NUKI" localSheetId="11">#REF!</definedName>
    <definedName name="DAI_NUKI" localSheetId="12">#REF!</definedName>
    <definedName name="DAI_NUKI">#REF!</definedName>
    <definedName name="_xlnm.Database" hidden="1">#REF!</definedName>
    <definedName name="Database_MI">#REF!</definedName>
    <definedName name="ｄｂｇ" localSheetId="18">#REF!</definedName>
    <definedName name="ｄｂｇ" localSheetId="19">#REF!</definedName>
    <definedName name="ｄｂｇ" localSheetId="11">#REF!</definedName>
    <definedName name="ｄｂｇ" localSheetId="12">#REF!</definedName>
    <definedName name="ｄｂｇ">#REF!</definedName>
    <definedName name="dcdas" localSheetId="2">下請契約特記!dcdas</definedName>
    <definedName name="dcdas" localSheetId="1">週休2日!dcdas</definedName>
    <definedName name="dcdas" localSheetId="3">提出書類一覧表!dcdas</definedName>
    <definedName name="dcdas">[0]!dcdas</definedName>
    <definedName name="DCIPR1" localSheetId="18">#REF!</definedName>
    <definedName name="DCIPR1" localSheetId="19">#REF!</definedName>
    <definedName name="DCIPR1" localSheetId="11">#REF!</definedName>
    <definedName name="DCIPR1" localSheetId="12">#REF!</definedName>
    <definedName name="DCIPR1">#REF!</definedName>
    <definedName name="DCIPR2" localSheetId="18">#REF!</definedName>
    <definedName name="DCIPR2" localSheetId="19">#REF!</definedName>
    <definedName name="DCIPR2" localSheetId="11">#REF!</definedName>
    <definedName name="DCIPR2" localSheetId="12">#REF!</definedName>
    <definedName name="DCIPR2">#REF!</definedName>
    <definedName name="DCIPRW" localSheetId="18">#REF!</definedName>
    <definedName name="DCIPRW" localSheetId="19">#REF!</definedName>
    <definedName name="DCIPRW" localSheetId="11">#REF!</definedName>
    <definedName name="DCIPRW" localSheetId="12">#REF!</definedName>
    <definedName name="DCIPRW">#REF!</definedName>
    <definedName name="DCIPT1" localSheetId="18">#REF!</definedName>
    <definedName name="DCIPT1" localSheetId="19">#REF!</definedName>
    <definedName name="DCIPT1" localSheetId="11">#REF!</definedName>
    <definedName name="DCIPT1" localSheetId="12">#REF!</definedName>
    <definedName name="DCIPT1">#REF!</definedName>
    <definedName name="DCIPT2" localSheetId="18">#REF!</definedName>
    <definedName name="DCIPT2" localSheetId="19">#REF!</definedName>
    <definedName name="DCIPT2" localSheetId="11">#REF!</definedName>
    <definedName name="DCIPT2" localSheetId="12">#REF!</definedName>
    <definedName name="DCIPT2">#REF!</definedName>
    <definedName name="DCIPTW" localSheetId="18">#REF!</definedName>
    <definedName name="DCIPTW" localSheetId="19">#REF!</definedName>
    <definedName name="DCIPTW" localSheetId="11">#REF!</definedName>
    <definedName name="DCIPTW" localSheetId="12">#REF!</definedName>
    <definedName name="DCIPTW">#REF!</definedName>
    <definedName name="DCIPW1" localSheetId="18">#REF!</definedName>
    <definedName name="DCIPW1" localSheetId="19">#REF!</definedName>
    <definedName name="DCIPW1" localSheetId="11">#REF!</definedName>
    <definedName name="DCIPW1" localSheetId="12">#REF!</definedName>
    <definedName name="DCIPW1">#REF!</definedName>
    <definedName name="dd" localSheetId="16" hidden="1">{#N/A,#N/A,FALSE,"内訳"}</definedName>
    <definedName name="dd" localSheetId="2" hidden="1">{#N/A,#N/A,FALSE,"内訳"}</definedName>
    <definedName name="dd" localSheetId="1" hidden="1">{#N/A,#N/A,FALSE,"内訳"}</definedName>
    <definedName name="dd" localSheetId="6" hidden="1">{#N/A,#N/A,FALSE,"内訳"}</definedName>
    <definedName name="dd" localSheetId="7" hidden="1">{#N/A,#N/A,FALSE,"内訳"}</definedName>
    <definedName name="dd" localSheetId="8" hidden="1">{#N/A,#N/A,FALSE,"内訳"}</definedName>
    <definedName name="dd" localSheetId="9" hidden="1">{#N/A,#N/A,FALSE,"内訳"}</definedName>
    <definedName name="dd" localSheetId="10" hidden="1">{#N/A,#N/A,FALSE,"内訳"}</definedName>
    <definedName name="dd" localSheetId="11" hidden="1">{#N/A,#N/A,FALSE,"内訳"}</definedName>
    <definedName name="dd" localSheetId="12" hidden="1">{#N/A,#N/A,FALSE,"内訳"}</definedName>
    <definedName name="dd" localSheetId="3" hidden="1">{#N/A,#N/A,FALSE,"内訳"}</definedName>
    <definedName name="dd" localSheetId="0" hidden="1">{#N/A,#N/A,FALSE,"内訳"}</definedName>
    <definedName name="dd" hidden="1">{#N/A,#N/A,FALSE,"内訳"}</definedName>
    <definedName name="DDAT" localSheetId="18">#REF!</definedName>
    <definedName name="DDAT" localSheetId="19">#REF!</definedName>
    <definedName name="DDAT" localSheetId="11">#REF!</definedName>
    <definedName name="DDAT" localSheetId="12">#REF!</definedName>
    <definedName name="DDAT">#REF!</definedName>
    <definedName name="ddat2" localSheetId="18">#REF!</definedName>
    <definedName name="ddat2" localSheetId="19">#REF!</definedName>
    <definedName name="ddat2" localSheetId="11">#REF!</definedName>
    <definedName name="ddat2" localSheetId="12">#REF!</definedName>
    <definedName name="ddat2">#REF!</definedName>
    <definedName name="ddat3" localSheetId="18">#REF!</definedName>
    <definedName name="ddat3" localSheetId="19">#REF!</definedName>
    <definedName name="ddat3" localSheetId="11">#REF!</definedName>
    <definedName name="ddat3" localSheetId="12">#REF!</definedName>
    <definedName name="ddat3">#REF!</definedName>
    <definedName name="ｄｄｄｄ" localSheetId="18">#REF!</definedName>
    <definedName name="ｄｄｄｄ" localSheetId="19">#REF!</definedName>
    <definedName name="ｄｄｄｄ" localSheetId="20">#REF!</definedName>
    <definedName name="ｄｄｄｄ" localSheetId="11">#REF!</definedName>
    <definedName name="ｄｄｄｄ" localSheetId="12">#REF!</definedName>
    <definedName name="ｄｄｄｄ">#REF!</definedName>
    <definedName name="ｄｄｄｄｄｄｄｄ" localSheetId="18">#REF!</definedName>
    <definedName name="ｄｄｄｄｄｄｄｄ" localSheetId="19">#REF!</definedName>
    <definedName name="ｄｄｄｄｄｄｄｄ" localSheetId="20">#REF!</definedName>
    <definedName name="ｄｄｄｄｄｄｄｄ" localSheetId="11">#REF!</definedName>
    <definedName name="ｄｄｄｄｄｄｄｄ" localSheetId="12">#REF!</definedName>
    <definedName name="ｄｄｄｄｄｄｄｄ">#REF!</definedName>
    <definedName name="de">#REF!</definedName>
    <definedName name="default_掛率">#REF!</definedName>
    <definedName name="dfdf" localSheetId="16" hidden="1">{#N/A,#N/A,FALSE,"内訳"}</definedName>
    <definedName name="dfdf" localSheetId="2" hidden="1">{#N/A,#N/A,FALSE,"内訳"}</definedName>
    <definedName name="dfdf" localSheetId="1" hidden="1">{#N/A,#N/A,FALSE,"内訳"}</definedName>
    <definedName name="dfdf" localSheetId="6" hidden="1">{#N/A,#N/A,FALSE,"内訳"}</definedName>
    <definedName name="dfdf" localSheetId="7" hidden="1">{#N/A,#N/A,FALSE,"内訳"}</definedName>
    <definedName name="dfdf" localSheetId="8" hidden="1">{#N/A,#N/A,FALSE,"内訳"}</definedName>
    <definedName name="dfdf" localSheetId="9" hidden="1">{#N/A,#N/A,FALSE,"内訳"}</definedName>
    <definedName name="dfdf" localSheetId="10" hidden="1">{#N/A,#N/A,FALSE,"内訳"}</definedName>
    <definedName name="dfdf" localSheetId="11" hidden="1">{#N/A,#N/A,FALSE,"内訳"}</definedName>
    <definedName name="dfdf" localSheetId="12" hidden="1">{#N/A,#N/A,FALSE,"内訳"}</definedName>
    <definedName name="dfdf" localSheetId="3" hidden="1">{#N/A,#N/A,FALSE,"内訳"}</definedName>
    <definedName name="dfdf" localSheetId="0" hidden="1">{#N/A,#N/A,FALSE,"内訳"}</definedName>
    <definedName name="dfdf" hidden="1">{#N/A,#N/A,FALSE,"内訳"}</definedName>
    <definedName name="DIANAME" localSheetId="18">#REF!</definedName>
    <definedName name="DIANAME" localSheetId="19">#REF!</definedName>
    <definedName name="DIANAME" localSheetId="11">#REF!</definedName>
    <definedName name="DIANAME" localSheetId="12">#REF!</definedName>
    <definedName name="DIANAME">#REF!</definedName>
    <definedName name="ｄｊｍｆ" localSheetId="18">#REF!</definedName>
    <definedName name="ｄｊｍｆ" localSheetId="19">#REF!</definedName>
    <definedName name="ｄｊｍｆ" localSheetId="11">#REF!</definedName>
    <definedName name="ｄｊｍｆ" localSheetId="12">#REF!</definedName>
    <definedName name="ｄｊｍｆ">#REF!</definedName>
    <definedName name="ｄｎ" localSheetId="18">#REF!</definedName>
    <definedName name="ｄｎ" localSheetId="19">#REF!</definedName>
    <definedName name="ｄｎ" localSheetId="11">#REF!</definedName>
    <definedName name="ｄｎ" localSheetId="12">#REF!</definedName>
    <definedName name="ｄｎ">#REF!</definedName>
    <definedName name="DO">#N/A</definedName>
    <definedName name="DT_KEI" localSheetId="18">#REF!</definedName>
    <definedName name="DT_KEI" localSheetId="19">#REF!</definedName>
    <definedName name="DT_KEI" localSheetId="11">#REF!</definedName>
    <definedName name="DT_KEI" localSheetId="12">#REF!</definedName>
    <definedName name="DT_KEI">#REF!</definedName>
    <definedName name="DT_NAME" localSheetId="18">#REF!</definedName>
    <definedName name="DT_NAME" localSheetId="19">#REF!</definedName>
    <definedName name="DT_NAME" localSheetId="11">#REF!</definedName>
    <definedName name="DT_NAME" localSheetId="12">#REF!</definedName>
    <definedName name="DT_NAME">#REF!</definedName>
    <definedName name="DT_TAN" localSheetId="18">#REF!</definedName>
    <definedName name="DT_TAN" localSheetId="19">#REF!</definedName>
    <definedName name="DT_TAN" localSheetId="11">#REF!</definedName>
    <definedName name="DT_TAN" localSheetId="12">#REF!</definedName>
    <definedName name="DT_TAN">#REF!</definedName>
    <definedName name="dxewr" localSheetId="18">#REF!</definedName>
    <definedName name="dxewr" localSheetId="19">#REF!</definedName>
    <definedName name="dxewr" localSheetId="11">#REF!</definedName>
    <definedName name="dxewr" localSheetId="12">#REF!</definedName>
    <definedName name="dxewr">#REF!</definedName>
    <definedName name="dxwerc" localSheetId="18">#REF!</definedName>
    <definedName name="dxwerc" localSheetId="19">#REF!</definedName>
    <definedName name="dxwerc" localSheetId="11">#REF!</definedName>
    <definedName name="dxwerc" localSheetId="12">#REF!</definedName>
    <definedName name="dxwerc">#REF!</definedName>
    <definedName name="E" localSheetId="18">#REF!</definedName>
    <definedName name="E" localSheetId="19">#REF!</definedName>
    <definedName name="E" localSheetId="20">#REF!</definedName>
    <definedName name="E" localSheetId="11">#REF!</definedName>
    <definedName name="E" localSheetId="12">#REF!</definedName>
    <definedName name="E">#REF!</definedName>
    <definedName name="ed" localSheetId="18">#REF!</definedName>
    <definedName name="ed" localSheetId="19">#REF!</definedName>
    <definedName name="ed" localSheetId="11">#REF!</definedName>
    <definedName name="ed" localSheetId="12">#REF!</definedName>
    <definedName name="ed">#REF!</definedName>
    <definedName name="EE" localSheetId="18">#REF!</definedName>
    <definedName name="EE" localSheetId="19">#REF!</definedName>
    <definedName name="EE" localSheetId="20">#REF!</definedName>
    <definedName name="EE" localSheetId="11">#REF!</definedName>
    <definedName name="EE" localSheetId="12">#REF!</definedName>
    <definedName name="EE">#REF!</definedName>
    <definedName name="EEE" localSheetId="18">#REF!</definedName>
    <definedName name="EEE" localSheetId="19">#REF!</definedName>
    <definedName name="EEE" localSheetId="20">#REF!</definedName>
    <definedName name="EEE" localSheetId="11">#REF!</definedName>
    <definedName name="EEE" localSheetId="12">#REF!</definedName>
    <definedName name="EEE">#REF!</definedName>
    <definedName name="eer" localSheetId="18">#REF!</definedName>
    <definedName name="eer" localSheetId="19">#REF!</definedName>
    <definedName name="eer" localSheetId="11">#REF!</definedName>
    <definedName name="eer" localSheetId="12">#REF!</definedName>
    <definedName name="eer">#REF!</definedName>
    <definedName name="END" localSheetId="18">#REF!</definedName>
    <definedName name="END" localSheetId="19">#REF!</definedName>
    <definedName name="END" localSheetId="11">#REF!</definedName>
    <definedName name="END" localSheetId="12">#REF!</definedName>
    <definedName name="END">#REF!</definedName>
    <definedName name="endline_No">#REF!</definedName>
    <definedName name="ｅｎｄｌｉｎｅ_Ｎｏ2">#REF!</definedName>
    <definedName name="ercfwe" localSheetId="18">#REF!</definedName>
    <definedName name="ercfwe" localSheetId="19">#REF!</definedName>
    <definedName name="ercfwe" localSheetId="11">#REF!</definedName>
    <definedName name="ercfwe" localSheetId="12">#REF!</definedName>
    <definedName name="ercfwe">#REF!</definedName>
    <definedName name="ere" localSheetId="16" hidden="1">{#N/A,#N/A,FALSE,"内訳"}</definedName>
    <definedName name="ere" localSheetId="2" hidden="1">{#N/A,#N/A,FALSE,"内訳"}</definedName>
    <definedName name="ere" localSheetId="1" hidden="1">{#N/A,#N/A,FALSE,"内訳"}</definedName>
    <definedName name="ere" localSheetId="6" hidden="1">{#N/A,#N/A,FALSE,"内訳"}</definedName>
    <definedName name="ere" localSheetId="7" hidden="1">{#N/A,#N/A,FALSE,"内訳"}</definedName>
    <definedName name="ere" localSheetId="8" hidden="1">{#N/A,#N/A,FALSE,"内訳"}</definedName>
    <definedName name="ere" localSheetId="9" hidden="1">{#N/A,#N/A,FALSE,"内訳"}</definedName>
    <definedName name="ere" localSheetId="10" hidden="1">{#N/A,#N/A,FALSE,"内訳"}</definedName>
    <definedName name="ere" localSheetId="11" hidden="1">{#N/A,#N/A,FALSE,"内訳"}</definedName>
    <definedName name="ere" localSheetId="12" hidden="1">{#N/A,#N/A,FALSE,"内訳"}</definedName>
    <definedName name="ere" localSheetId="3" hidden="1">{#N/A,#N/A,FALSE,"内訳"}</definedName>
    <definedName name="ere" localSheetId="0" hidden="1">{#N/A,#N/A,FALSE,"内訳"}</definedName>
    <definedName name="ere" hidden="1">{#N/A,#N/A,FALSE,"内訳"}</definedName>
    <definedName name="eree" localSheetId="16" hidden="1">{#N/A,#N/A,FALSE,"内訳"}</definedName>
    <definedName name="eree" localSheetId="2" hidden="1">{#N/A,#N/A,FALSE,"内訳"}</definedName>
    <definedName name="eree" localSheetId="1" hidden="1">{#N/A,#N/A,FALSE,"内訳"}</definedName>
    <definedName name="eree" localSheetId="6" hidden="1">{#N/A,#N/A,FALSE,"内訳"}</definedName>
    <definedName name="eree" localSheetId="7" hidden="1">{#N/A,#N/A,FALSE,"内訳"}</definedName>
    <definedName name="eree" localSheetId="8" hidden="1">{#N/A,#N/A,FALSE,"内訳"}</definedName>
    <definedName name="eree" localSheetId="9" hidden="1">{#N/A,#N/A,FALSE,"内訳"}</definedName>
    <definedName name="eree" localSheetId="10" hidden="1">{#N/A,#N/A,FALSE,"内訳"}</definedName>
    <definedName name="eree" localSheetId="11" hidden="1">{#N/A,#N/A,FALSE,"内訳"}</definedName>
    <definedName name="eree" localSheetId="12" hidden="1">{#N/A,#N/A,FALSE,"内訳"}</definedName>
    <definedName name="eree" localSheetId="3" hidden="1">{#N/A,#N/A,FALSE,"内訳"}</definedName>
    <definedName name="eree" localSheetId="0" hidden="1">{#N/A,#N/A,FALSE,"内訳"}</definedName>
    <definedName name="eree" hidden="1">{#N/A,#N/A,FALSE,"内訳"}</definedName>
    <definedName name="ert" localSheetId="16" hidden="1">{#N/A,#N/A,FALSE,"内訳"}</definedName>
    <definedName name="ert" localSheetId="2" hidden="1">{#N/A,#N/A,FALSE,"内訳"}</definedName>
    <definedName name="ert" localSheetId="1" hidden="1">{#N/A,#N/A,FALSE,"内訳"}</definedName>
    <definedName name="ert" localSheetId="6" hidden="1">{#N/A,#N/A,FALSE,"内訳"}</definedName>
    <definedName name="ert" localSheetId="7" hidden="1">{#N/A,#N/A,FALSE,"内訳"}</definedName>
    <definedName name="ert" localSheetId="8" hidden="1">{#N/A,#N/A,FALSE,"内訳"}</definedName>
    <definedName name="ert" localSheetId="9" hidden="1">{#N/A,#N/A,FALSE,"内訳"}</definedName>
    <definedName name="ert" localSheetId="10" hidden="1">{#N/A,#N/A,FALSE,"内訳"}</definedName>
    <definedName name="ert" localSheetId="11" hidden="1">{#N/A,#N/A,FALSE,"内訳"}</definedName>
    <definedName name="ert" localSheetId="12" hidden="1">{#N/A,#N/A,FALSE,"内訳"}</definedName>
    <definedName name="ert" localSheetId="3" hidden="1">{#N/A,#N/A,FALSE,"内訳"}</definedName>
    <definedName name="ert" localSheetId="0" hidden="1">{#N/A,#N/A,FALSE,"内訳"}</definedName>
    <definedName name="ert" hidden="1">{#N/A,#N/A,FALSE,"内訳"}</definedName>
    <definedName name="ew">#REF!</definedName>
    <definedName name="ewd" localSheetId="16" hidden="1">{#N/A,#N/A,FALSE,"内訳"}</definedName>
    <definedName name="ewd" localSheetId="2" hidden="1">{#N/A,#N/A,FALSE,"内訳"}</definedName>
    <definedName name="ewd" localSheetId="1" hidden="1">{#N/A,#N/A,FALSE,"内訳"}</definedName>
    <definedName name="ewd" localSheetId="6" hidden="1">{#N/A,#N/A,FALSE,"内訳"}</definedName>
    <definedName name="ewd" localSheetId="7" hidden="1">{#N/A,#N/A,FALSE,"内訳"}</definedName>
    <definedName name="ewd" localSheetId="8" hidden="1">{#N/A,#N/A,FALSE,"内訳"}</definedName>
    <definedName name="ewd" localSheetId="9" hidden="1">{#N/A,#N/A,FALSE,"内訳"}</definedName>
    <definedName name="ewd" localSheetId="10" hidden="1">{#N/A,#N/A,FALSE,"内訳"}</definedName>
    <definedName name="ewd" localSheetId="11" hidden="1">{#N/A,#N/A,FALSE,"内訳"}</definedName>
    <definedName name="ewd" localSheetId="12" hidden="1">{#N/A,#N/A,FALSE,"内訳"}</definedName>
    <definedName name="ewd" localSheetId="3" hidden="1">{#N/A,#N/A,FALSE,"内訳"}</definedName>
    <definedName name="ewd" localSheetId="0" hidden="1">{#N/A,#N/A,FALSE,"内訳"}</definedName>
    <definedName name="ewd" hidden="1">{#N/A,#N/A,FALSE,"内訳"}</definedName>
    <definedName name="Excel_BuiltIn_Print_Area_0" localSheetId="18">#REF!</definedName>
    <definedName name="Excel_BuiltIn_Print_Area_0" localSheetId="19">#REF!</definedName>
    <definedName name="Excel_BuiltIn_Print_Area_0" localSheetId="11">#REF!</definedName>
    <definedName name="Excel_BuiltIn_Print_Area_0" localSheetId="12">#REF!</definedName>
    <definedName name="Excel_BuiltIn_Print_Area_0">#REF!</definedName>
    <definedName name="F" localSheetId="18">#REF!</definedName>
    <definedName name="F" localSheetId="19">#REF!</definedName>
    <definedName name="F" localSheetId="20">#REF!</definedName>
    <definedName name="F" localSheetId="11">#REF!</definedName>
    <definedName name="F" localSheetId="12">#REF!</definedName>
    <definedName name="F">#REF!</definedName>
    <definedName name="ｆｃｈｊ" localSheetId="18">#REF!</definedName>
    <definedName name="ｆｃｈｊ" localSheetId="19">#REF!</definedName>
    <definedName name="ｆｃｈｊ" localSheetId="11">#REF!</definedName>
    <definedName name="ｆｃｈｊ" localSheetId="12">#REF!</definedName>
    <definedName name="ｆｃｈｊ">#REF!</definedName>
    <definedName name="fd" localSheetId="16" hidden="1">{#N/A,#N/A,FALSE,"内訳"}</definedName>
    <definedName name="fd" localSheetId="2" hidden="1">{#N/A,#N/A,FALSE,"内訳"}</definedName>
    <definedName name="fd" localSheetId="1" hidden="1">{#N/A,#N/A,FALSE,"内訳"}</definedName>
    <definedName name="fd" localSheetId="6" hidden="1">{#N/A,#N/A,FALSE,"内訳"}</definedName>
    <definedName name="fd" localSheetId="7" hidden="1">{#N/A,#N/A,FALSE,"内訳"}</definedName>
    <definedName name="fd" localSheetId="8" hidden="1">{#N/A,#N/A,FALSE,"内訳"}</definedName>
    <definedName name="fd" localSheetId="9" hidden="1">{#N/A,#N/A,FALSE,"内訳"}</definedName>
    <definedName name="fd" localSheetId="10" hidden="1">{#N/A,#N/A,FALSE,"内訳"}</definedName>
    <definedName name="fd" localSheetId="11" hidden="1">{#N/A,#N/A,FALSE,"内訳"}</definedName>
    <definedName name="fd" localSheetId="12" hidden="1">{#N/A,#N/A,FALSE,"内訳"}</definedName>
    <definedName name="fd" localSheetId="3" hidden="1">{#N/A,#N/A,FALSE,"内訳"}</definedName>
    <definedName name="fd" localSheetId="0" hidden="1">{#N/A,#N/A,FALSE,"内訳"}</definedName>
    <definedName name="fd" hidden="1">{#N/A,#N/A,FALSE,"内訳"}</definedName>
    <definedName name="fdfdfd" localSheetId="16" hidden="1">{#N/A,#N/A,FALSE,"内訳"}</definedName>
    <definedName name="fdfdfd" localSheetId="2" hidden="1">{#N/A,#N/A,FALSE,"内訳"}</definedName>
    <definedName name="fdfdfd" localSheetId="1" hidden="1">{#N/A,#N/A,FALSE,"内訳"}</definedName>
    <definedName name="fdfdfd" localSheetId="6" hidden="1">{#N/A,#N/A,FALSE,"内訳"}</definedName>
    <definedName name="fdfdfd" localSheetId="7" hidden="1">{#N/A,#N/A,FALSE,"内訳"}</definedName>
    <definedName name="fdfdfd" localSheetId="8" hidden="1">{#N/A,#N/A,FALSE,"内訳"}</definedName>
    <definedName name="fdfdfd" localSheetId="9" hidden="1">{#N/A,#N/A,FALSE,"内訳"}</definedName>
    <definedName name="fdfdfd" localSheetId="10" hidden="1">{#N/A,#N/A,FALSE,"内訳"}</definedName>
    <definedName name="fdfdfd" localSheetId="11" hidden="1">{#N/A,#N/A,FALSE,"内訳"}</definedName>
    <definedName name="fdfdfd" localSheetId="12" hidden="1">{#N/A,#N/A,FALSE,"内訳"}</definedName>
    <definedName name="fdfdfd" localSheetId="3" hidden="1">{#N/A,#N/A,FALSE,"内訳"}</definedName>
    <definedName name="fdfdfd" localSheetId="0" hidden="1">{#N/A,#N/A,FALSE,"内訳"}</definedName>
    <definedName name="fdfdfd" hidden="1">{#N/A,#N/A,FALSE,"内訳"}</definedName>
    <definedName name="ｆｄｇｒｔ" localSheetId="18">#REF!</definedName>
    <definedName name="ｆｄｇｒｔ" localSheetId="19">#REF!</definedName>
    <definedName name="ｆｄｇｒｔ" localSheetId="11">#REF!</definedName>
    <definedName name="ｆｄｇｒｔ" localSheetId="12">#REF!</definedName>
    <definedName name="ｆｄｇｒｔ">#REF!</definedName>
    <definedName name="fer" localSheetId="18">#REF!</definedName>
    <definedName name="fer" localSheetId="19">#REF!</definedName>
    <definedName name="fer" localSheetId="11">#REF!</definedName>
    <definedName name="fer" localSheetId="12">#REF!</definedName>
    <definedName name="fer">#REF!</definedName>
    <definedName name="ffffff" localSheetId="18">#REF!</definedName>
    <definedName name="ffffff" localSheetId="19">#REF!</definedName>
    <definedName name="ffffff" localSheetId="11">#REF!</definedName>
    <definedName name="ffffff" localSheetId="12">#REF!</definedName>
    <definedName name="ffffff">#REF!</definedName>
    <definedName name="ｆｆｆｆｆｆｆ" localSheetId="18">#REF!</definedName>
    <definedName name="ｆｆｆｆｆｆｆ" localSheetId="19">#REF!</definedName>
    <definedName name="ｆｆｆｆｆｆｆ" localSheetId="11">#REF!</definedName>
    <definedName name="ｆｆｆｆｆｆｆ" localSheetId="12">#REF!</definedName>
    <definedName name="ｆｆｆｆｆｆｆ">#REF!</definedName>
    <definedName name="ffffffff" localSheetId="18">#REF!</definedName>
    <definedName name="ffffffff" localSheetId="19">#REF!</definedName>
    <definedName name="ffffffff" localSheetId="11">#REF!</definedName>
    <definedName name="ffffffff" localSheetId="12">#REF!</definedName>
    <definedName name="ffffffff">#REF!</definedName>
    <definedName name="fffffffff" localSheetId="18">#REF!</definedName>
    <definedName name="fffffffff" localSheetId="19">#REF!</definedName>
    <definedName name="fffffffff" localSheetId="11">#REF!</definedName>
    <definedName name="fffffffff" localSheetId="12">#REF!</definedName>
    <definedName name="fffffffff">#REF!</definedName>
    <definedName name="finalpage">#REF!</definedName>
    <definedName name="finalpage_2">#REF!</definedName>
    <definedName name="FROMV1" localSheetId="18">#REF!</definedName>
    <definedName name="FROMV1" localSheetId="19">#REF!</definedName>
    <definedName name="FROMV1" localSheetId="11">#REF!</definedName>
    <definedName name="FROMV1" localSheetId="12">#REF!</definedName>
    <definedName name="FROMV1">#REF!</definedName>
    <definedName name="ftgyh" localSheetId="16" hidden="1">{#N/A,#N/A,FALSE,"内訳"}</definedName>
    <definedName name="ftgyh" localSheetId="2" hidden="1">{#N/A,#N/A,FALSE,"内訳"}</definedName>
    <definedName name="ftgyh" localSheetId="1" hidden="1">{#N/A,#N/A,FALSE,"内訳"}</definedName>
    <definedName name="ftgyh" localSheetId="6" hidden="1">{#N/A,#N/A,FALSE,"内訳"}</definedName>
    <definedName name="ftgyh" localSheetId="7" hidden="1">{#N/A,#N/A,FALSE,"内訳"}</definedName>
    <definedName name="ftgyh" localSheetId="8" hidden="1">{#N/A,#N/A,FALSE,"内訳"}</definedName>
    <definedName name="ftgyh" localSheetId="9" hidden="1">{#N/A,#N/A,FALSE,"内訳"}</definedName>
    <definedName name="ftgyh" localSheetId="10" hidden="1">{#N/A,#N/A,FALSE,"内訳"}</definedName>
    <definedName name="ftgyh" localSheetId="11" hidden="1">{#N/A,#N/A,FALSE,"内訳"}</definedName>
    <definedName name="ftgyh" localSheetId="12" hidden="1">{#N/A,#N/A,FALSE,"内訳"}</definedName>
    <definedName name="ftgyh" localSheetId="3" hidden="1">{#N/A,#N/A,FALSE,"内訳"}</definedName>
    <definedName name="ftgyh" localSheetId="0" hidden="1">{#N/A,#N/A,FALSE,"内訳"}</definedName>
    <definedName name="ftgyh" hidden="1">{#N/A,#N/A,FALSE,"内訳"}</definedName>
    <definedName name="fv" localSheetId="18">#REF!</definedName>
    <definedName name="fv" localSheetId="19">#REF!</definedName>
    <definedName name="fv" localSheetId="11">#REF!</definedName>
    <definedName name="fv" localSheetId="12">#REF!</definedName>
    <definedName name="fv">#REF!</definedName>
    <definedName name="G" localSheetId="18">#REF!</definedName>
    <definedName name="G" localSheetId="19">#REF!</definedName>
    <definedName name="G" localSheetId="20">#REF!</definedName>
    <definedName name="G" localSheetId="11">#REF!</definedName>
    <definedName name="G" localSheetId="12">#REF!</definedName>
    <definedName name="G">#REF!</definedName>
    <definedName name="GA" localSheetId="18">#REF!</definedName>
    <definedName name="GA" localSheetId="19">#REF!</definedName>
    <definedName name="GA" localSheetId="11">#REF!</definedName>
    <definedName name="GA" localSheetId="12">#REF!</definedName>
    <definedName name="GA">#REF!</definedName>
    <definedName name="GAI">#REF!</definedName>
    <definedName name="gai_2">#REF!</definedName>
    <definedName name="GB" localSheetId="18">#REF!</definedName>
    <definedName name="GB" localSheetId="19">#REF!</definedName>
    <definedName name="GB" localSheetId="11">#REF!</definedName>
    <definedName name="GB" localSheetId="12">#REF!</definedName>
    <definedName name="GB">#REF!</definedName>
    <definedName name="gbdggbg" localSheetId="2">下請契約特記!gbdggbg</definedName>
    <definedName name="gbdggbg" localSheetId="1">週休2日!gbdggbg</definedName>
    <definedName name="gbdggbg" localSheetId="3">提出書類一覧表!gbdggbg</definedName>
    <definedName name="gbdggbg">[0]!gbdggbg</definedName>
    <definedName name="gbh" localSheetId="18">#REF!</definedName>
    <definedName name="gbh" localSheetId="19">#REF!</definedName>
    <definedName name="gbh" localSheetId="11">#REF!</definedName>
    <definedName name="gbh" localSheetId="12">#REF!</definedName>
    <definedName name="gbh">#REF!</definedName>
    <definedName name="gbhg" localSheetId="18">#REF!</definedName>
    <definedName name="gbhg" localSheetId="19">#REF!</definedName>
    <definedName name="gbhg" localSheetId="11">#REF!</definedName>
    <definedName name="gbhg" localSheetId="12">#REF!</definedName>
    <definedName name="gbhg">#REF!</definedName>
    <definedName name="gff" localSheetId="18">#REF!</definedName>
    <definedName name="gff" localSheetId="19">#REF!</definedName>
    <definedName name="gff" localSheetId="11">#REF!</definedName>
    <definedName name="gff" localSheetId="12">#REF!</definedName>
    <definedName name="gff">#REF!</definedName>
    <definedName name="ｇｆｈｂ" localSheetId="18">#REF!</definedName>
    <definedName name="ｇｆｈｂ" localSheetId="19">#REF!</definedName>
    <definedName name="ｇｆｈｂ" localSheetId="11">#REF!</definedName>
    <definedName name="ｇｆｈｂ" localSheetId="12">#REF!</definedName>
    <definedName name="ｇｆｈｂ">#REF!</definedName>
    <definedName name="gfnf" localSheetId="18">#REF!</definedName>
    <definedName name="gfnf" localSheetId="19">#REF!</definedName>
    <definedName name="gfnf" localSheetId="11">#REF!</definedName>
    <definedName name="gfnf" localSheetId="12">#REF!</definedName>
    <definedName name="gfnf">#REF!</definedName>
    <definedName name="ｇｆｖｒｙｔｂ" localSheetId="18">#REF!</definedName>
    <definedName name="ｇｆｖｒｙｔｂ" localSheetId="19">#REF!</definedName>
    <definedName name="ｇｆｖｒｙｔｂ" localSheetId="11">#REF!</definedName>
    <definedName name="ｇｆｖｒｙｔｂ" localSheetId="12">#REF!</definedName>
    <definedName name="ｇｆｖｒｙｔｂ">#REF!</definedName>
    <definedName name="GH" localSheetId="18">#REF!</definedName>
    <definedName name="GH" localSheetId="19">#REF!</definedName>
    <definedName name="GH" localSheetId="11">#REF!</definedName>
    <definedName name="GH" localSheetId="12">#REF!</definedName>
    <definedName name="GH">#REF!</definedName>
    <definedName name="ＧＨＰ_掛率">#REF!</definedName>
    <definedName name="ｇｈんｊ" localSheetId="18">#REF!</definedName>
    <definedName name="ｇｈんｊ" localSheetId="19">#REF!</definedName>
    <definedName name="ｇｈんｊ" localSheetId="11">#REF!</definedName>
    <definedName name="ｇｈんｊ" localSheetId="12">#REF!</definedName>
    <definedName name="ｇｈんｊ">#REF!</definedName>
    <definedName name="GK" localSheetId="18">#REF!</definedName>
    <definedName name="GK" localSheetId="19">#REF!</definedName>
    <definedName name="GK" localSheetId="11">#REF!</definedName>
    <definedName name="GK" localSheetId="12">#REF!</definedName>
    <definedName name="GK">#REF!</definedName>
    <definedName name="GN" localSheetId="18">#REF!</definedName>
    <definedName name="GN" localSheetId="19">#REF!</definedName>
    <definedName name="GN" localSheetId="11">#REF!</definedName>
    <definedName name="GN" localSheetId="12">#REF!</definedName>
    <definedName name="GN">#REF!</definedName>
    <definedName name="ｇｒｔｒｔ" localSheetId="18">#REF!</definedName>
    <definedName name="ｇｒｔｒｔ" localSheetId="19">#REF!</definedName>
    <definedName name="ｇｒｔｒｔ" localSheetId="11">#REF!</definedName>
    <definedName name="ｇｒｔｒｔ" localSheetId="12">#REF!</definedName>
    <definedName name="ｇｒｔｒｔ">#REF!</definedName>
    <definedName name="ｇｔｒｒｒｒｒ" localSheetId="18">#REF!</definedName>
    <definedName name="ｇｔｒｒｒｒｒ" localSheetId="19">#REF!</definedName>
    <definedName name="ｇｔｒｒｒｒｒ" localSheetId="11">#REF!</definedName>
    <definedName name="ｇｔｒｒｒｒｒ" localSheetId="12">#REF!</definedName>
    <definedName name="ｇｔｒｒｒｒｒ">#REF!</definedName>
    <definedName name="ｇｔｒｔｒ" localSheetId="18">#REF!</definedName>
    <definedName name="ｇｔｒｔｒ" localSheetId="19">#REF!</definedName>
    <definedName name="ｇｔｒｔｒ" localSheetId="11">#REF!</definedName>
    <definedName name="ｇｔｒｔｒ" localSheetId="12">#REF!</definedName>
    <definedName name="ｇｔｒｔｒ">#REF!</definedName>
    <definedName name="ｇｔｔれ" localSheetId="18">#REF!</definedName>
    <definedName name="ｇｔｔれ" localSheetId="19">#REF!</definedName>
    <definedName name="ｇｔｔれ" localSheetId="11">#REF!</definedName>
    <definedName name="ｇｔｔれ" localSheetId="12">#REF!</definedName>
    <definedName name="ｇｔｔれ">#REF!</definedName>
    <definedName name="ｇｖｄ" localSheetId="18">#REF!</definedName>
    <definedName name="ｇｖｄ" localSheetId="19">#REF!</definedName>
    <definedName name="ｇｖｄ" localSheetId="11">#REF!</definedName>
    <definedName name="ｇｖｄ" localSheetId="12">#REF!</definedName>
    <definedName name="ｇｖｄ">#REF!</definedName>
    <definedName name="ｇｖf" localSheetId="18">#REF!</definedName>
    <definedName name="ｇｖf" localSheetId="19">#REF!</definedName>
    <definedName name="ｇｖf" localSheetId="11">#REF!</definedName>
    <definedName name="ｇｖf" localSheetId="12">#REF!</definedName>
    <definedName name="ｇｖf">#REF!</definedName>
    <definedName name="GX" localSheetId="18">#REF!</definedName>
    <definedName name="GX" localSheetId="19">#REF!</definedName>
    <definedName name="GX" localSheetId="11">#REF!</definedName>
    <definedName name="GX" localSheetId="12">#REF!</definedName>
    <definedName name="GX">#REF!</definedName>
    <definedName name="gy" localSheetId="18">#REF!</definedName>
    <definedName name="gy" localSheetId="19">#REF!</definedName>
    <definedName name="gy" localSheetId="20">#REF!</definedName>
    <definedName name="gy" localSheetId="11">#REF!</definedName>
    <definedName name="gy" localSheetId="12">#REF!</definedName>
    <definedName name="gy">#REF!</definedName>
    <definedName name="ｇてｒｔ" localSheetId="18">#REF!</definedName>
    <definedName name="ｇてｒｔ" localSheetId="19">#REF!</definedName>
    <definedName name="ｇてｒｔ" localSheetId="11">#REF!</definedName>
    <definedName name="ｇてｒｔ" localSheetId="12">#REF!</definedName>
    <definedName name="ｇてｒｔ">#REF!</definedName>
    <definedName name="ｇれｔｇ" localSheetId="18">#REF!</definedName>
    <definedName name="ｇれｔｇ" localSheetId="19">#REF!</definedName>
    <definedName name="ｇれｔｇ" localSheetId="11">#REF!</definedName>
    <definedName name="ｇれｔｇ" localSheetId="12">#REF!</definedName>
    <definedName name="ｇれｔｇ">#REF!</definedName>
    <definedName name="ｇれてｒｔ" localSheetId="18">#REF!</definedName>
    <definedName name="ｇれてｒｔ" localSheetId="19">#REF!</definedName>
    <definedName name="ｇれてｒｔ" localSheetId="11">#REF!</definedName>
    <definedName name="ｇれてｒｔ" localSheetId="12">#REF!</definedName>
    <definedName name="ｇれてｒｔ">#REF!</definedName>
    <definedName name="ｇんｊｈ" localSheetId="18">#REF!</definedName>
    <definedName name="ｇんｊｈ" localSheetId="19">#REF!</definedName>
    <definedName name="ｇんｊｈ" localSheetId="11">#REF!</definedName>
    <definedName name="ｇんｊｈ" localSheetId="12">#REF!</definedName>
    <definedName name="ｇんｊｈ">#REF!</definedName>
    <definedName name="h">#REF!</definedName>
    <definedName name="HBC" localSheetId="18">#REF!</definedName>
    <definedName name="HBC" localSheetId="19">#REF!</definedName>
    <definedName name="HBC" localSheetId="11">#REF!</definedName>
    <definedName name="HBC" localSheetId="12">#REF!</definedName>
    <definedName name="HBC">#REF!</definedName>
    <definedName name="HBU" localSheetId="18">#REF!</definedName>
    <definedName name="HBU" localSheetId="19">#REF!</definedName>
    <definedName name="HBU" localSheetId="11">#REF!</definedName>
    <definedName name="HBU" localSheetId="12">#REF!</definedName>
    <definedName name="HBU">#REF!</definedName>
    <definedName name="ｈｄｂｔｒｈ" localSheetId="18">#REF!</definedName>
    <definedName name="ｈｄｂｔｒｈ" localSheetId="19">#REF!</definedName>
    <definedName name="ｈｄｂｔｒｈ" localSheetId="11">#REF!</definedName>
    <definedName name="ｈｄｂｔｒｈ" localSheetId="12">#REF!</definedName>
    <definedName name="ｈｄｂｔｒｈ">#REF!</definedName>
    <definedName name="hf" localSheetId="18">#REF!</definedName>
    <definedName name="hf" localSheetId="19">#REF!</definedName>
    <definedName name="hf" localSheetId="11">#REF!</definedName>
    <definedName name="hf" localSheetId="12">#REF!</definedName>
    <definedName name="hf">#REF!</definedName>
    <definedName name="HGK" localSheetId="18">#REF!</definedName>
    <definedName name="HGK" localSheetId="19">#REF!</definedName>
    <definedName name="HGK" localSheetId="11">#REF!</definedName>
    <definedName name="HGK" localSheetId="12">#REF!</definedName>
    <definedName name="HGK">#REF!</definedName>
    <definedName name="ｈｇｓぢぃｆｃげ" localSheetId="18">#REF!</definedName>
    <definedName name="ｈｇｓぢぃｆｃげ" localSheetId="19">#REF!</definedName>
    <definedName name="ｈｇｓぢぃｆｃげ" localSheetId="11">#REF!</definedName>
    <definedName name="ｈｇｓぢぃｆｃげ" localSheetId="12">#REF!</definedName>
    <definedName name="ｈｇｓぢぃｆｃげ">#REF!</definedName>
    <definedName name="HIGK" localSheetId="18">#REF!</definedName>
    <definedName name="HIGK" localSheetId="19">#REF!</definedName>
    <definedName name="HIGK" localSheetId="11">#REF!</definedName>
    <definedName name="HIGK" localSheetId="12">#REF!</definedName>
    <definedName name="HIGK">#REF!</definedName>
    <definedName name="HIK" localSheetId="18">#REF!</definedName>
    <definedName name="HIK" localSheetId="19">#REF!</definedName>
    <definedName name="HIK" localSheetId="11">#REF!</definedName>
    <definedName name="HIK" localSheetId="12">#REF!</definedName>
    <definedName name="HIK">#REF!</definedName>
    <definedName name="hjhk" localSheetId="18">#REF!</definedName>
    <definedName name="hjhk" localSheetId="19">#REF!</definedName>
    <definedName name="hjhk" localSheetId="11">#REF!</definedName>
    <definedName name="hjhk" localSheetId="12">#REF!</definedName>
    <definedName name="hjhk">#REF!</definedName>
    <definedName name="HKA" localSheetId="18">#REF!</definedName>
    <definedName name="HKA" localSheetId="19">#REF!</definedName>
    <definedName name="HKA" localSheetId="11">#REF!</definedName>
    <definedName name="HKA" localSheetId="12">#REF!</definedName>
    <definedName name="HKA">#REF!</definedName>
    <definedName name="HKG" localSheetId="18">#REF!</definedName>
    <definedName name="HKG" localSheetId="19">#REF!</definedName>
    <definedName name="HKG" localSheetId="11">#REF!</definedName>
    <definedName name="HKG" localSheetId="12">#REF!</definedName>
    <definedName name="HKG">#REF!</definedName>
    <definedName name="HKJ" localSheetId="18">#REF!</definedName>
    <definedName name="HKJ" localSheetId="19">#REF!</definedName>
    <definedName name="HKJ" localSheetId="11">#REF!</definedName>
    <definedName name="HKJ" localSheetId="12">#REF!</definedName>
    <definedName name="HKJ">#REF!</definedName>
    <definedName name="HKJS" localSheetId="18">#REF!</definedName>
    <definedName name="HKJS" localSheetId="19">#REF!</definedName>
    <definedName name="HKJS" localSheetId="11">#REF!</definedName>
    <definedName name="HKJS" localSheetId="12">#REF!</definedName>
    <definedName name="HKJS">#REF!</definedName>
    <definedName name="HKKS" localSheetId="18">#REF!</definedName>
    <definedName name="HKKS" localSheetId="19">#REF!</definedName>
    <definedName name="HKKS" localSheetId="11">#REF!</definedName>
    <definedName name="HKKS" localSheetId="12">#REF!</definedName>
    <definedName name="HKKS">#REF!</definedName>
    <definedName name="HKKTS" localSheetId="18">#REF!</definedName>
    <definedName name="HKKTS" localSheetId="19">#REF!</definedName>
    <definedName name="HKKTS" localSheetId="11">#REF!</definedName>
    <definedName name="HKKTS" localSheetId="12">#REF!</definedName>
    <definedName name="HKKTS">#REF!</definedName>
    <definedName name="HKUI" localSheetId="18">#REF!</definedName>
    <definedName name="HKUI" localSheetId="19">#REF!</definedName>
    <definedName name="HKUI" localSheetId="11">#REF!</definedName>
    <definedName name="HKUI" localSheetId="12">#REF!</definedName>
    <definedName name="HKUI">#REF!</definedName>
    <definedName name="HNIJI" localSheetId="18">#REF!</definedName>
    <definedName name="HNIJI" localSheetId="19">#REF!</definedName>
    <definedName name="HNIJI" localSheetId="11">#REF!</definedName>
    <definedName name="HNIJI" localSheetId="12">#REF!</definedName>
    <definedName name="HNIJI">#REF!</definedName>
    <definedName name="HNIZI" localSheetId="18">#REF!</definedName>
    <definedName name="HNIZI" localSheetId="19">#REF!</definedName>
    <definedName name="HNIZI" localSheetId="11">#REF!</definedName>
    <definedName name="HNIZI" localSheetId="12">#REF!</definedName>
    <definedName name="HNIZI">#REF!</definedName>
    <definedName name="HO" localSheetId="18">#REF!</definedName>
    <definedName name="HO" localSheetId="19">#REF!</definedName>
    <definedName name="HO" localSheetId="11">#REF!</definedName>
    <definedName name="HO" localSheetId="12">#REF!</definedName>
    <definedName name="HO">#REF!</definedName>
    <definedName name="HPC" localSheetId="18">#REF!</definedName>
    <definedName name="HPC" localSheetId="19">#REF!</definedName>
    <definedName name="HPC" localSheetId="11">#REF!</definedName>
    <definedName name="HPC" localSheetId="12">#REF!</definedName>
    <definedName name="HPC">#REF!</definedName>
    <definedName name="HROUND" localSheetId="16">'1～2号代価表'!HROUND</definedName>
    <definedName name="HROUND" localSheetId="2">下請契約特記!HROUND</definedName>
    <definedName name="HROUND" localSheetId="1">週休2日!HROUND</definedName>
    <definedName name="HROUND" localSheetId="6">第１号内訳書!HROUND</definedName>
    <definedName name="HROUND" localSheetId="7">第２号内訳書!HROUND</definedName>
    <definedName name="HROUND" localSheetId="8">第３号内訳書●!HROUND</definedName>
    <definedName name="HROUND" localSheetId="9">第４号内訳書●!HROUND</definedName>
    <definedName name="HROUND" localSheetId="10">第５号内訳書●!HROUND</definedName>
    <definedName name="HROUND" localSheetId="11">第６号内訳書●!HROUND</definedName>
    <definedName name="HROUND" localSheetId="12">'第７号内訳書● '!HROUND</definedName>
    <definedName name="HROUND" localSheetId="3">提出書類一覧表!HROUND</definedName>
    <definedName name="HROUND" localSheetId="0">表紙!HROUND</definedName>
    <definedName name="HROUND">[0]!HROUND</definedName>
    <definedName name="HSGK" localSheetId="18">#REF!</definedName>
    <definedName name="HSGK" localSheetId="19">#REF!</definedName>
    <definedName name="HSGK" localSheetId="11">#REF!</definedName>
    <definedName name="HSGK" localSheetId="12">#REF!</definedName>
    <definedName name="HSGK">#REF!</definedName>
    <definedName name="HSOT" localSheetId="18">#REF!</definedName>
    <definedName name="HSOT" localSheetId="19">#REF!</definedName>
    <definedName name="HSOT" localSheetId="11">#REF!</definedName>
    <definedName name="HSOT" localSheetId="12">#REF!</definedName>
    <definedName name="HSOT">#REF!</definedName>
    <definedName name="HST" localSheetId="18">#REF!</definedName>
    <definedName name="HST" localSheetId="19">#REF!</definedName>
    <definedName name="HST" localSheetId="11">#REF!</definedName>
    <definedName name="HST" localSheetId="12">#REF!</definedName>
    <definedName name="HST">#REF!</definedName>
    <definedName name="HTKJ" localSheetId="18">#REF!</definedName>
    <definedName name="HTKJ" localSheetId="19">#REF!</definedName>
    <definedName name="HTKJ" localSheetId="11">#REF!</definedName>
    <definedName name="HTKJ" localSheetId="12">#REF!</definedName>
    <definedName name="HTKJ">#REF!</definedName>
    <definedName name="HTMEN" localSheetId="18">#REF!</definedName>
    <definedName name="HTMEN" localSheetId="19">#REF!</definedName>
    <definedName name="HTMEN" localSheetId="11">#REF!</definedName>
    <definedName name="HTMEN" localSheetId="12">#REF!</definedName>
    <definedName name="HTMEN">#REF!</definedName>
    <definedName name="HTS" localSheetId="18">#REF!</definedName>
    <definedName name="HTS" localSheetId="19">#REF!</definedName>
    <definedName name="HTS" localSheetId="11">#REF!</definedName>
    <definedName name="HTS" localSheetId="12">#REF!</definedName>
    <definedName name="HTS">#REF!</definedName>
    <definedName name="hu" localSheetId="18">#REF!</definedName>
    <definedName name="hu" localSheetId="19">#REF!</definedName>
    <definedName name="hu" localSheetId="11">#REF!</definedName>
    <definedName name="hu" localSheetId="12">#REF!</definedName>
    <definedName name="hu">#REF!</definedName>
    <definedName name="HUKJ" localSheetId="18">#REF!</definedName>
    <definedName name="HUKJ" localSheetId="19">#REF!</definedName>
    <definedName name="HUKJ" localSheetId="11">#REF!</definedName>
    <definedName name="HUKJ" localSheetId="12">#REF!</definedName>
    <definedName name="HUKJ">#REF!</definedName>
    <definedName name="hukm" localSheetId="18">#REF!</definedName>
    <definedName name="hukm" localSheetId="19">#REF!</definedName>
    <definedName name="hukm" localSheetId="11">#REF!</definedName>
    <definedName name="hukm" localSheetId="12">#REF!</definedName>
    <definedName name="hukm">#REF!</definedName>
    <definedName name="HYOU" localSheetId="18">#REF!</definedName>
    <definedName name="HYOU" localSheetId="19">#REF!</definedName>
    <definedName name="HYOU" localSheetId="20">#REF!</definedName>
    <definedName name="HYOU" localSheetId="11">#REF!</definedName>
    <definedName name="HYOU" localSheetId="12">#REF!</definedName>
    <definedName name="HYOU">#REF!</definedName>
    <definedName name="HYOU___0" localSheetId="18">#REF!</definedName>
    <definedName name="HYOU___0" localSheetId="19">#REF!</definedName>
    <definedName name="HYOU___0" localSheetId="11">#REF!</definedName>
    <definedName name="HYOU___0" localSheetId="12">#REF!</definedName>
    <definedName name="HYOU___0">#REF!</definedName>
    <definedName name="HYOU___3" localSheetId="18">#REF!</definedName>
    <definedName name="HYOU___3" localSheetId="19">#REF!</definedName>
    <definedName name="HYOU___3" localSheetId="11">#REF!</definedName>
    <definedName name="HYOU___3" localSheetId="12">#REF!</definedName>
    <definedName name="HYOU___3">#REF!</definedName>
    <definedName name="HYOU1" localSheetId="18">#REF!</definedName>
    <definedName name="HYOU1" localSheetId="19">#REF!</definedName>
    <definedName name="HYOU1" localSheetId="20">#REF!</definedName>
    <definedName name="HYOU1" localSheetId="11">#REF!</definedName>
    <definedName name="HYOU1" localSheetId="12">#REF!</definedName>
    <definedName name="HYOU1">#REF!</definedName>
    <definedName name="HYOU1___0" localSheetId="18">#REF!</definedName>
    <definedName name="HYOU1___0" localSheetId="19">#REF!</definedName>
    <definedName name="HYOU1___0" localSheetId="11">#REF!</definedName>
    <definedName name="HYOU1___0" localSheetId="12">#REF!</definedName>
    <definedName name="HYOU1___0">#REF!</definedName>
    <definedName name="HYOU1___3" localSheetId="18">#REF!</definedName>
    <definedName name="HYOU1___3" localSheetId="19">#REF!</definedName>
    <definedName name="HYOU1___3" localSheetId="11">#REF!</definedName>
    <definedName name="HYOU1___3" localSheetId="12">#REF!</definedName>
    <definedName name="HYOU1___3">#REF!</definedName>
    <definedName name="ｈんｂｊ" localSheetId="18">#REF!</definedName>
    <definedName name="ｈんｂｊ" localSheetId="19">#REF!</definedName>
    <definedName name="ｈんｂｊ" localSheetId="11">#REF!</definedName>
    <definedName name="ｈんｂｊ" localSheetId="12">#REF!</definedName>
    <definedName name="ｈんｂｊ">#REF!</definedName>
    <definedName name="I" localSheetId="18">#REF!</definedName>
    <definedName name="I" localSheetId="19">#REF!</definedName>
    <definedName name="I" localSheetId="20">#REF!</definedName>
    <definedName name="I" localSheetId="11">#REF!</definedName>
    <definedName name="I" localSheetId="12">#REF!</definedName>
    <definedName name="I">#REF!</definedName>
    <definedName name="IGK" localSheetId="18">#REF!</definedName>
    <definedName name="IGK" localSheetId="19">#REF!</definedName>
    <definedName name="IGK" localSheetId="11">#REF!</definedName>
    <definedName name="IGK" localSheetId="12">#REF!</definedName>
    <definedName name="IGK">#REF!</definedName>
    <definedName name="II" localSheetId="18">#REF!</definedName>
    <definedName name="II" localSheetId="19">#REF!</definedName>
    <definedName name="II" localSheetId="20">#REF!</definedName>
    <definedName name="II" localSheetId="11">#REF!</definedName>
    <definedName name="II" localSheetId="12">#REF!</definedName>
    <definedName name="II">#REF!</definedName>
    <definedName name="IIII" localSheetId="18">#REF!</definedName>
    <definedName name="IIII" localSheetId="19">#REF!</definedName>
    <definedName name="IIII" localSheetId="20">#REF!</definedName>
    <definedName name="IIII" localSheetId="11">#REF!</definedName>
    <definedName name="IIII" localSheetId="12">#REF!</definedName>
    <definedName name="IIII">#REF!</definedName>
    <definedName name="IK" localSheetId="18">#REF!</definedName>
    <definedName name="IK" localSheetId="19">#REF!</definedName>
    <definedName name="IK" localSheetId="11">#REF!</definedName>
    <definedName name="IK" localSheetId="12">#REF!</definedName>
    <definedName name="IK">#REF!</definedName>
    <definedName name="IN_CLE1" localSheetId="18">#REF!</definedName>
    <definedName name="IN_CLE1" localSheetId="19">#REF!</definedName>
    <definedName name="IN_CLE1" localSheetId="11">#REF!</definedName>
    <definedName name="IN_CLE1" localSheetId="12">#REF!</definedName>
    <definedName name="IN_CLE1">#REF!</definedName>
    <definedName name="IN_KNN" localSheetId="18">#REF!</definedName>
    <definedName name="IN_KNN" localSheetId="19">#REF!</definedName>
    <definedName name="IN_KNN" localSheetId="20">#REF!</definedName>
    <definedName name="IN_KNN" localSheetId="11">#REF!</definedName>
    <definedName name="IN_KNN" localSheetId="12">#REF!</definedName>
    <definedName name="IN_KNN">#REF!</definedName>
    <definedName name="IN_SEL" localSheetId="18">#REF!</definedName>
    <definedName name="IN_SEL" localSheetId="19">#REF!</definedName>
    <definedName name="IN_SEL" localSheetId="11">#REF!</definedName>
    <definedName name="IN_SEL" localSheetId="12">#REF!</definedName>
    <definedName name="IN_SEL">#REF!</definedName>
    <definedName name="INPUT1" localSheetId="18">#REF!</definedName>
    <definedName name="INPUT1" localSheetId="19">#REF!</definedName>
    <definedName name="INPUT1" localSheetId="11">#REF!</definedName>
    <definedName name="INPUT1" localSheetId="12">#REF!</definedName>
    <definedName name="INPUT1">#REF!</definedName>
    <definedName name="INPUT2" localSheetId="18">#REF!</definedName>
    <definedName name="INPUT2" localSheetId="19">#REF!</definedName>
    <definedName name="INPUT2" localSheetId="20">#REF!</definedName>
    <definedName name="INPUT2" localSheetId="11">#REF!</definedName>
    <definedName name="INPUT2" localSheetId="12">#REF!</definedName>
    <definedName name="INPUT2">#REF!</definedName>
    <definedName name="INPUT3" localSheetId="18">#REF!</definedName>
    <definedName name="INPUT3" localSheetId="19">#REF!</definedName>
    <definedName name="INPUT3" localSheetId="11">#REF!</definedName>
    <definedName name="INPUT3" localSheetId="12">#REF!</definedName>
    <definedName name="INPUT3">#REF!</definedName>
    <definedName name="INPUT4" localSheetId="18">#REF!</definedName>
    <definedName name="INPUT4" localSheetId="19">#REF!</definedName>
    <definedName name="INPUT4" localSheetId="11">#REF!</definedName>
    <definedName name="INPUT4" localSheetId="12">#REF!</definedName>
    <definedName name="INPUT4">#REF!</definedName>
    <definedName name="INPUT5" localSheetId="18">#REF!</definedName>
    <definedName name="INPUT5" localSheetId="19">#REF!</definedName>
    <definedName name="INPUT5" localSheetId="11">#REF!</definedName>
    <definedName name="INPUT5" localSheetId="12">#REF!</definedName>
    <definedName name="INPUT5">#REF!</definedName>
    <definedName name="INPUT6" localSheetId="18">#REF!</definedName>
    <definedName name="INPUT6" localSheetId="19">#REF!</definedName>
    <definedName name="INPUT6" localSheetId="11">#REF!</definedName>
    <definedName name="INPUT6" localSheetId="12">#REF!</definedName>
    <definedName name="INPUT6">#REF!</definedName>
    <definedName name="INPUT7" localSheetId="18">#REF!</definedName>
    <definedName name="INPUT7" localSheetId="19">#REF!</definedName>
    <definedName name="INPUT7" localSheetId="11">#REF!</definedName>
    <definedName name="INPUT7" localSheetId="12">#REF!</definedName>
    <definedName name="INPUT7">#REF!</definedName>
    <definedName name="INPUT8" localSheetId="18">#REF!</definedName>
    <definedName name="INPUT8" localSheetId="19">#REF!</definedName>
    <definedName name="INPUT8" localSheetId="11">#REF!</definedName>
    <definedName name="INPUT8" localSheetId="12">#REF!</definedName>
    <definedName name="INPUT8">#REF!</definedName>
    <definedName name="INPUT9" localSheetId="18">#REF!</definedName>
    <definedName name="INPUT9" localSheetId="19">#REF!</definedName>
    <definedName name="INPUT9" localSheetId="11">#REF!</definedName>
    <definedName name="INPUT9" localSheetId="12">#REF!</definedName>
    <definedName name="INPUT9">#REF!</definedName>
    <definedName name="IP" localSheetId="18">#REF!</definedName>
    <definedName name="IP" localSheetId="19">#REF!</definedName>
    <definedName name="IP" localSheetId="11">#REF!</definedName>
    <definedName name="IP" localSheetId="12">#REF!</definedName>
    <definedName name="IP">#REF!</definedName>
    <definedName name="ipa" localSheetId="18">#REF!</definedName>
    <definedName name="ipa" localSheetId="19">#REF!</definedName>
    <definedName name="ipa" localSheetId="11">#REF!</definedName>
    <definedName name="ipa" localSheetId="12">#REF!</definedName>
    <definedName name="ipa">#REF!</definedName>
    <definedName name="IPN" localSheetId="18">#REF!</definedName>
    <definedName name="IPN" localSheetId="19">#REF!</definedName>
    <definedName name="IPN" localSheetId="11">#REF!</definedName>
    <definedName name="IPN" localSheetId="12">#REF!</definedName>
    <definedName name="IPN">#REF!</definedName>
    <definedName name="jj">#REF!</definedName>
    <definedName name="jkkkkkk" localSheetId="18">#REF!</definedName>
    <definedName name="jkkkkkk" localSheetId="19">#REF!</definedName>
    <definedName name="jkkkkkk" localSheetId="11">#REF!</definedName>
    <definedName name="jkkkkkk" localSheetId="12">#REF!</definedName>
    <definedName name="jkkkkkk">#REF!</definedName>
    <definedName name="jmzSDHgw" localSheetId="18">#REF!</definedName>
    <definedName name="jmzSDHgw" localSheetId="19">#REF!</definedName>
    <definedName name="jmzSDHgw" localSheetId="11">#REF!</definedName>
    <definedName name="jmzSDHgw" localSheetId="12">#REF!</definedName>
    <definedName name="jmzSDHgw">#REF!</definedName>
    <definedName name="JY" localSheetId="18">#REF!</definedName>
    <definedName name="JY" localSheetId="19">#REF!</definedName>
    <definedName name="JY" localSheetId="11">#REF!</definedName>
    <definedName name="JY" localSheetId="12">#REF!</definedName>
    <definedName name="JY">#REF!</definedName>
    <definedName name="K" localSheetId="18">#REF!</definedName>
    <definedName name="K" localSheetId="19">#REF!</definedName>
    <definedName name="ｋ" localSheetId="20">#REF!</definedName>
    <definedName name="K" localSheetId="11">#REF!</definedName>
    <definedName name="K" localSheetId="12">#REF!</definedName>
    <definedName name="K">#REF!</definedName>
    <definedName name="KA" localSheetId="18">#REF!</definedName>
    <definedName name="KA" localSheetId="19">#REF!</definedName>
    <definedName name="KA" localSheetId="20">#REF!</definedName>
    <definedName name="KA" localSheetId="11">#REF!</definedName>
    <definedName name="KA" localSheetId="12">#REF!</definedName>
    <definedName name="KA">#REF!</definedName>
    <definedName name="KANKYO" localSheetId="18">#REF!</definedName>
    <definedName name="KANKYO" localSheetId="19">#REF!</definedName>
    <definedName name="KANKYO" localSheetId="11">#REF!</definedName>
    <definedName name="KANKYO" localSheetId="12">#REF!</definedName>
    <definedName name="KANKYO">#REF!</definedName>
    <definedName name="KB" localSheetId="18">#REF!</definedName>
    <definedName name="KB" localSheetId="19">#REF!</definedName>
    <definedName name="KB" localSheetId="11">#REF!</definedName>
    <definedName name="KB" localSheetId="12">#REF!</definedName>
    <definedName name="KB">#REF!</definedName>
    <definedName name="KG" localSheetId="18">#REF!</definedName>
    <definedName name="KG" localSheetId="19">#REF!</definedName>
    <definedName name="KG" localSheetId="20">#REF!</definedName>
    <definedName name="KG" localSheetId="11">#REF!</definedName>
    <definedName name="KG" localSheetId="12">#REF!</definedName>
    <definedName name="KG">#REF!</definedName>
    <definedName name="KH" localSheetId="18">#REF!</definedName>
    <definedName name="KH" localSheetId="19">#REF!</definedName>
    <definedName name="KH" localSheetId="11">#REF!</definedName>
    <definedName name="KH" localSheetId="12">#REF!</definedName>
    <definedName name="KH">#REF!</definedName>
    <definedName name="KH_IN" localSheetId="18">#REF!</definedName>
    <definedName name="KH_IN" localSheetId="19">#REF!</definedName>
    <definedName name="KH_IN" localSheetId="11">#REF!</definedName>
    <definedName name="KH_IN" localSheetId="12">#REF!</definedName>
    <definedName name="KH_IN">#REF!</definedName>
    <definedName name="KH_WORK" localSheetId="18">#REF!</definedName>
    <definedName name="KH_WORK" localSheetId="19">#REF!</definedName>
    <definedName name="KH_WORK" localSheetId="11">#REF!</definedName>
    <definedName name="KH_WORK" localSheetId="12">#REF!</definedName>
    <definedName name="KH_WORK">#REF!</definedName>
    <definedName name="khgb" localSheetId="18">#REF!</definedName>
    <definedName name="khgb" localSheetId="19">#REF!</definedName>
    <definedName name="khgb" localSheetId="11">#REF!</definedName>
    <definedName name="khgb" localSheetId="12">#REF!</definedName>
    <definedName name="khgb">#REF!</definedName>
    <definedName name="ki">#REF!</definedName>
    <definedName name="KJ" localSheetId="18">#REF!</definedName>
    <definedName name="KJ" localSheetId="19">#REF!</definedName>
    <definedName name="KJ" localSheetId="11">#REF!</definedName>
    <definedName name="KJ" localSheetId="12">#REF!</definedName>
    <definedName name="KJ">#REF!</definedName>
    <definedName name="KJ_IN" localSheetId="18">#REF!</definedName>
    <definedName name="KJ_IN" localSheetId="19">#REF!</definedName>
    <definedName name="KJ_IN" localSheetId="11">#REF!</definedName>
    <definedName name="KJ_IN" localSheetId="12">#REF!</definedName>
    <definedName name="KJ_IN">#REF!</definedName>
    <definedName name="ｋｊｍ" localSheetId="18">#REF!</definedName>
    <definedName name="ｋｊｍ" localSheetId="19">#REF!</definedName>
    <definedName name="ｋｊｍ" localSheetId="11">#REF!</definedName>
    <definedName name="ｋｊｍ" localSheetId="12">#REF!</definedName>
    <definedName name="ｋｊｍ">#REF!</definedName>
    <definedName name="KJS" localSheetId="18">#REF!</definedName>
    <definedName name="KJS" localSheetId="19">#REF!</definedName>
    <definedName name="KJS" localSheetId="11">#REF!</definedName>
    <definedName name="KJS" localSheetId="12">#REF!</definedName>
    <definedName name="KJS">#REF!</definedName>
    <definedName name="KK" localSheetId="18">#REF!</definedName>
    <definedName name="KK" localSheetId="19">#REF!</definedName>
    <definedName name="KK" localSheetId="11">#REF!</definedName>
    <definedName name="KK" localSheetId="12">#REF!</definedName>
    <definedName name="KK">#REF!</definedName>
    <definedName name="kkk" localSheetId="18">#REF!</definedName>
    <definedName name="kkk" localSheetId="19">#REF!</definedName>
    <definedName name="kkk" localSheetId="11">#REF!</definedName>
    <definedName name="kkk" localSheetId="12">#REF!</definedName>
    <definedName name="kkk">#REF!</definedName>
    <definedName name="KKS" localSheetId="18">#REF!</definedName>
    <definedName name="KKS" localSheetId="19">#REF!</definedName>
    <definedName name="KKS" localSheetId="11">#REF!</definedName>
    <definedName name="KKS" localSheetId="12">#REF!</definedName>
    <definedName name="KKS">#REF!</definedName>
    <definedName name="KKTS" localSheetId="18">#REF!</definedName>
    <definedName name="KKTS" localSheetId="19">#REF!</definedName>
    <definedName name="KKTS" localSheetId="11">#REF!</definedName>
    <definedName name="KKTS" localSheetId="12">#REF!</definedName>
    <definedName name="KKTS">#REF!</definedName>
    <definedName name="ｋｌ" localSheetId="18">#REF!</definedName>
    <definedName name="ｋｌ" localSheetId="19">#REF!</definedName>
    <definedName name="ｋｌ" localSheetId="11">#REF!</definedName>
    <definedName name="ｋｌ" localSheetId="12">#REF!</definedName>
    <definedName name="ｋｌ">#REF!</definedName>
    <definedName name="KMEN" localSheetId="18">#REF!</definedName>
    <definedName name="KMEN" localSheetId="19">#REF!</definedName>
    <definedName name="KMEN" localSheetId="11">#REF!</definedName>
    <definedName name="KMEN" localSheetId="12">#REF!</definedName>
    <definedName name="KMEN">#REF!</definedName>
    <definedName name="KN_IN" localSheetId="18">#REF!</definedName>
    <definedName name="KN_IN" localSheetId="19">#REF!</definedName>
    <definedName name="KN_IN" localSheetId="11">#REF!</definedName>
    <definedName name="KN_IN" localSheetId="12">#REF!</definedName>
    <definedName name="KN_IN">#REF!</definedName>
    <definedName name="KN_WORK" localSheetId="18">#REF!</definedName>
    <definedName name="KN_WORK" localSheetId="19">#REF!</definedName>
    <definedName name="KN_WORK" localSheetId="11">#REF!</definedName>
    <definedName name="KN_WORK" localSheetId="12">#REF!</definedName>
    <definedName name="KN_WORK">#REF!</definedName>
    <definedName name="KOU">#REF!</definedName>
    <definedName name="kou_2">#REF!</definedName>
    <definedName name="KOUSYU" localSheetId="18">#REF!</definedName>
    <definedName name="KOUSYU" localSheetId="19">#REF!</definedName>
    <definedName name="KOUSYU" localSheetId="11">#REF!</definedName>
    <definedName name="KOUSYU" localSheetId="12">#REF!</definedName>
    <definedName name="KOUSYU">#REF!</definedName>
    <definedName name="KS_IN" localSheetId="18">#REF!</definedName>
    <definedName name="KS_IN" localSheetId="19">#REF!</definedName>
    <definedName name="KS_IN" localSheetId="11">#REF!</definedName>
    <definedName name="KS_IN" localSheetId="12">#REF!</definedName>
    <definedName name="KS_IN">#REF!</definedName>
    <definedName name="KS_WORK" localSheetId="18">#REF!</definedName>
    <definedName name="KS_WORK" localSheetId="19">#REF!</definedName>
    <definedName name="KS_WORK" localSheetId="11">#REF!</definedName>
    <definedName name="KS_WORK" localSheetId="12">#REF!</definedName>
    <definedName name="KS_WORK">#REF!</definedName>
    <definedName name="KUI" localSheetId="18">#REF!</definedName>
    <definedName name="KUI" localSheetId="19">#REF!</definedName>
    <definedName name="KUI" localSheetId="11">#REF!</definedName>
    <definedName name="KUI" localSheetId="12">#REF!</definedName>
    <definedName name="KUI">#REF!</definedName>
    <definedName name="KX" localSheetId="18">#REF!</definedName>
    <definedName name="KX" localSheetId="19">#REF!</definedName>
    <definedName name="KX" localSheetId="11">#REF!</definedName>
    <definedName name="KX" localSheetId="12">#REF!</definedName>
    <definedName name="KX">#REF!</definedName>
    <definedName name="KY" localSheetId="18">#REF!</definedName>
    <definedName name="KY" localSheetId="19">#REF!</definedName>
    <definedName name="KY" localSheetId="11">#REF!</definedName>
    <definedName name="KY" localSheetId="12">#REF!</definedName>
    <definedName name="KY">#REF!</definedName>
    <definedName name="kyoutuu">#REF!</definedName>
    <definedName name="ｌ">#REF!</definedName>
    <definedName name="LOOP01" localSheetId="18">#REF!</definedName>
    <definedName name="LOOP01" localSheetId="19">#REF!</definedName>
    <definedName name="LOOP01" localSheetId="11">#REF!</definedName>
    <definedName name="LOOP01" localSheetId="12">#REF!</definedName>
    <definedName name="LOOP01">#REF!</definedName>
    <definedName name="LOOP02" localSheetId="18">#REF!</definedName>
    <definedName name="LOOP02" localSheetId="19">#REF!</definedName>
    <definedName name="LOOP02" localSheetId="11">#REF!</definedName>
    <definedName name="LOOP02" localSheetId="12">#REF!</definedName>
    <definedName name="LOOP02">#REF!</definedName>
    <definedName name="ＬＰＧ関連機器__掛率">#REF!</definedName>
    <definedName name="m">#REF!</definedName>
    <definedName name="m_2">#REF!</definedName>
    <definedName name="MACRO">#REF!</definedName>
    <definedName name="maeniwa">#REF!</definedName>
    <definedName name="MAN">[13]土留工計算１!$D$4</definedName>
    <definedName name="mashjbdi" localSheetId="18">#REF!</definedName>
    <definedName name="mashjbdi" localSheetId="19">#REF!</definedName>
    <definedName name="mashjbdi" localSheetId="11">#REF!</definedName>
    <definedName name="mashjbdi" localSheetId="12">#REF!</definedName>
    <definedName name="mashjbdi">#REF!</definedName>
    <definedName name="MCRDIA" localSheetId="18">#REF!</definedName>
    <definedName name="MCRDIA" localSheetId="19">#REF!</definedName>
    <definedName name="MCRDIA" localSheetId="11">#REF!</definedName>
    <definedName name="MCRDIA" localSheetId="12">#REF!</definedName>
    <definedName name="MCRDIA">#REF!</definedName>
    <definedName name="MCRDTIN" localSheetId="18">#REF!</definedName>
    <definedName name="MCRDTIN" localSheetId="19">#REF!</definedName>
    <definedName name="MCRDTIN" localSheetId="11">#REF!</definedName>
    <definedName name="MCRDTIN" localSheetId="12">#REF!</definedName>
    <definedName name="MCRDTIN">#REF!</definedName>
    <definedName name="MCRGT1" localSheetId="18">#REF!</definedName>
    <definedName name="MCRGT1" localSheetId="19">#REF!</definedName>
    <definedName name="MCRGT1" localSheetId="11">#REF!</definedName>
    <definedName name="MCRGT1" localSheetId="12">#REF!</definedName>
    <definedName name="MCRGT1">#REF!</definedName>
    <definedName name="MCRGT2" localSheetId="18">#REF!</definedName>
    <definedName name="MCRGT2" localSheetId="19">#REF!</definedName>
    <definedName name="MCRGT2" localSheetId="11">#REF!</definedName>
    <definedName name="MCRGT2" localSheetId="12">#REF!</definedName>
    <definedName name="MCRGT2">#REF!</definedName>
    <definedName name="MCRGT3" localSheetId="18">#REF!</definedName>
    <definedName name="MCRGT3" localSheetId="19">#REF!</definedName>
    <definedName name="MCRGT3" localSheetId="11">#REF!</definedName>
    <definedName name="MCRGT3" localSheetId="12">#REF!</definedName>
    <definedName name="MCRGT3">#REF!</definedName>
    <definedName name="MCRMEISAI" localSheetId="18">#REF!</definedName>
    <definedName name="MCRMEISAI" localSheetId="19">#REF!</definedName>
    <definedName name="MCRMEISAI" localSheetId="11">#REF!</definedName>
    <definedName name="MCRMEISAI" localSheetId="12">#REF!</definedName>
    <definedName name="MCRMEISAI">#REF!</definedName>
    <definedName name="MCRSET1" localSheetId="18">#REF!</definedName>
    <definedName name="MCRSET1" localSheetId="19">#REF!</definedName>
    <definedName name="MCRSET1" localSheetId="11">#REF!</definedName>
    <definedName name="MCRSET1" localSheetId="12">#REF!</definedName>
    <definedName name="MCRSET1">#REF!</definedName>
    <definedName name="MCRSET2" localSheetId="18">#REF!</definedName>
    <definedName name="MCRSET2" localSheetId="19">#REF!</definedName>
    <definedName name="MCRSET2" localSheetId="11">#REF!</definedName>
    <definedName name="MCRSET2" localSheetId="12">#REF!</definedName>
    <definedName name="MCRSET2">#REF!</definedName>
    <definedName name="MCRSET3" localSheetId="18">#REF!</definedName>
    <definedName name="MCRSET3" localSheetId="19">#REF!</definedName>
    <definedName name="MCRSET3" localSheetId="11">#REF!</definedName>
    <definedName name="MCRSET3" localSheetId="12">#REF!</definedName>
    <definedName name="MCRSET3">#REF!</definedName>
    <definedName name="MEI_RO" localSheetId="18">#REF!</definedName>
    <definedName name="MEI_RO" localSheetId="19">#REF!</definedName>
    <definedName name="MEI_RO" localSheetId="11">#REF!</definedName>
    <definedName name="MEI_RO" localSheetId="12">#REF!</definedName>
    <definedName name="MEI_RO">#REF!</definedName>
    <definedName name="MEN" localSheetId="18">#REF!</definedName>
    <definedName name="MEN" localSheetId="19">#REF!</definedName>
    <definedName name="MEN" localSheetId="11">#REF!</definedName>
    <definedName name="MEN" localSheetId="12">#REF!</definedName>
    <definedName name="MEN">#REF!</definedName>
    <definedName name="MENU" localSheetId="18">[14]体系!#REF!</definedName>
    <definedName name="MENU" localSheetId="19">[14]体系!#REF!</definedName>
    <definedName name="MENU" localSheetId="20">[15]体系!#REF!</definedName>
    <definedName name="MENU" localSheetId="11">[14]体系!#REF!</definedName>
    <definedName name="MENU" localSheetId="12">[14]体系!#REF!</definedName>
    <definedName name="MENU">[14]体系!#REF!</definedName>
    <definedName name="MENU_IN" localSheetId="18">#REF!</definedName>
    <definedName name="MENU_IN" localSheetId="19">#REF!</definedName>
    <definedName name="MENU_IN" localSheetId="11">#REF!</definedName>
    <definedName name="MENU_IN" localSheetId="12">#REF!</definedName>
    <definedName name="MENU_IN">#REF!</definedName>
    <definedName name="MENUKBN" localSheetId="18">#REF!</definedName>
    <definedName name="MENUKBN" localSheetId="19">#REF!</definedName>
    <definedName name="MENUKBN" localSheetId="11">#REF!</definedName>
    <definedName name="MENUKBN" localSheetId="12">#REF!</definedName>
    <definedName name="MENUKBN">#REF!</definedName>
    <definedName name="MI" localSheetId="18">#REF!</definedName>
    <definedName name="MI" localSheetId="19">#REF!</definedName>
    <definedName name="MI" localSheetId="20">#REF!</definedName>
    <definedName name="MI" localSheetId="11">#REF!</definedName>
    <definedName name="MI" localSheetId="12">#REF!</definedName>
    <definedName name="MI">#REF!</definedName>
    <definedName name="MI___0" localSheetId="18">#REF!</definedName>
    <definedName name="MI___0" localSheetId="19">#REF!</definedName>
    <definedName name="MI___0" localSheetId="11">#REF!</definedName>
    <definedName name="MI___0" localSheetId="12">#REF!</definedName>
    <definedName name="MI___0">#REF!</definedName>
    <definedName name="MI___3" localSheetId="18">#REF!</definedName>
    <definedName name="MI___3" localSheetId="19">#REF!</definedName>
    <definedName name="MI___3" localSheetId="11">#REF!</definedName>
    <definedName name="MI___3" localSheetId="12">#REF!</definedName>
    <definedName name="MI___3">#REF!</definedName>
    <definedName name="miz">#REF!</definedName>
    <definedName name="MIZU">#REF!</definedName>
    <definedName name="mizu_2">#REF!</definedName>
    <definedName name="mk" localSheetId="18">#REF!</definedName>
    <definedName name="mk" localSheetId="19">#REF!</definedName>
    <definedName name="mk" localSheetId="11">#REF!</definedName>
    <definedName name="mk" localSheetId="12">#REF!</definedName>
    <definedName name="mk">#REF!</definedName>
    <definedName name="ｍきゅいｍ" localSheetId="18">#REF!</definedName>
    <definedName name="ｍきゅいｍ" localSheetId="19">#REF!</definedName>
    <definedName name="ｍきゅいｍ" localSheetId="11">#REF!</definedName>
    <definedName name="ｍきゅいｍ" localSheetId="12">#REF!</definedName>
    <definedName name="ｍきゅいｍ">#REF!</definedName>
    <definedName name="ｍにゅいｙｍ" localSheetId="18">#REF!</definedName>
    <definedName name="ｍにゅいｙｍ" localSheetId="19">#REF!</definedName>
    <definedName name="ｍにゅいｙｍ" localSheetId="11">#REF!</definedName>
    <definedName name="ｍにゅいｙｍ" localSheetId="12">#REF!</definedName>
    <definedName name="ｍにゅいｙｍ">#REF!</definedName>
    <definedName name="N" localSheetId="18">#REF!</definedName>
    <definedName name="N" localSheetId="19">#REF!</definedName>
    <definedName name="N" localSheetId="20">#REF!</definedName>
    <definedName name="N" localSheetId="11">#REF!</definedName>
    <definedName name="N" localSheetId="12">#REF!</definedName>
    <definedName name="N">#REF!</definedName>
    <definedName name="N24_" localSheetId="18">#REF!</definedName>
    <definedName name="N24_" localSheetId="19">#REF!</definedName>
    <definedName name="N24_" localSheetId="11">#REF!</definedName>
    <definedName name="N24_" localSheetId="12">#REF!</definedName>
    <definedName name="N24_">#REF!</definedName>
    <definedName name="N30_" localSheetId="18">#REF!</definedName>
    <definedName name="N30_" localSheetId="19">#REF!</definedName>
    <definedName name="N30_" localSheetId="11">#REF!</definedName>
    <definedName name="N30_" localSheetId="12">#REF!</definedName>
    <definedName name="N30_">#REF!</definedName>
    <definedName name="NAI">#REF!</definedName>
    <definedName name="nai_2">#REF!</definedName>
    <definedName name="NIJI" localSheetId="18">#REF!</definedName>
    <definedName name="NIJI" localSheetId="19">#REF!</definedName>
    <definedName name="NIJI" localSheetId="11">#REF!</definedName>
    <definedName name="NIJI" localSheetId="12">#REF!</definedName>
    <definedName name="NIJI">#REF!</definedName>
    <definedName name="NIZI" localSheetId="18">#REF!</definedName>
    <definedName name="NIZI" localSheetId="19">#REF!</definedName>
    <definedName name="NIZI" localSheetId="11">#REF!</definedName>
    <definedName name="NIZI" localSheetId="12">#REF!</definedName>
    <definedName name="NIZI">#REF!</definedName>
    <definedName name="njjjjjjjj" localSheetId="18">#REF!</definedName>
    <definedName name="njjjjjjjj" localSheetId="19">#REF!</definedName>
    <definedName name="njjjjjjjj" localSheetId="11">#REF!</definedName>
    <definedName name="njjjjjjjj" localSheetId="12">#REF!</definedName>
    <definedName name="njjjjjjjj">#REF!</definedName>
    <definedName name="NL" localSheetId="18">#REF!</definedName>
    <definedName name="NL" localSheetId="19">#REF!</definedName>
    <definedName name="NL" localSheetId="20">#REF!</definedName>
    <definedName name="NL" localSheetId="11">#REF!</definedName>
    <definedName name="NL" localSheetId="12">#REF!</definedName>
    <definedName name="NL">#REF!</definedName>
    <definedName name="NL___0" localSheetId="18">#REF!</definedName>
    <definedName name="NL___0" localSheetId="19">#REF!</definedName>
    <definedName name="NL___0" localSheetId="11">#REF!</definedName>
    <definedName name="NL___0" localSheetId="12">#REF!</definedName>
    <definedName name="NL___0">#REF!</definedName>
    <definedName name="NL___3" localSheetId="18">#REF!</definedName>
    <definedName name="NL___3" localSheetId="19">#REF!</definedName>
    <definedName name="NL___3" localSheetId="11">#REF!</definedName>
    <definedName name="NL___3" localSheetId="12">#REF!</definedName>
    <definedName name="NL___3">#REF!</definedName>
    <definedName name="nn" localSheetId="16" hidden="1">{#N/A,#N/A,FALSE,"内訳"}</definedName>
    <definedName name="nn" localSheetId="2" hidden="1">{#N/A,#N/A,FALSE,"内訳"}</definedName>
    <definedName name="NN" localSheetId="20">#REF!</definedName>
    <definedName name="nn" localSheetId="1" hidden="1">{#N/A,#N/A,FALSE,"内訳"}</definedName>
    <definedName name="nn" localSheetId="6" hidden="1">{#N/A,#N/A,FALSE,"内訳"}</definedName>
    <definedName name="nn" localSheetId="7" hidden="1">{#N/A,#N/A,FALSE,"内訳"}</definedName>
    <definedName name="nn" localSheetId="8" hidden="1">{#N/A,#N/A,FALSE,"内訳"}</definedName>
    <definedName name="nn" localSheetId="9" hidden="1">{#N/A,#N/A,FALSE,"内訳"}</definedName>
    <definedName name="nn" localSheetId="10" hidden="1">{#N/A,#N/A,FALSE,"内訳"}</definedName>
    <definedName name="nn" localSheetId="11" hidden="1">{#N/A,#N/A,FALSE,"内訳"}</definedName>
    <definedName name="nn" localSheetId="12" hidden="1">{#N/A,#N/A,FALSE,"内訳"}</definedName>
    <definedName name="nn" localSheetId="3" hidden="1">{#N/A,#N/A,FALSE,"内訳"}</definedName>
    <definedName name="nn" localSheetId="0" hidden="1">{#N/A,#N/A,FALSE,"内訳"}</definedName>
    <definedName name="nn" hidden="1">{#N/A,#N/A,FALSE,"内訳"}</definedName>
    <definedName name="NNN" localSheetId="18">#REF!</definedName>
    <definedName name="NNN" localSheetId="19">#REF!</definedName>
    <definedName name="NNN" localSheetId="20">#REF!</definedName>
    <definedName name="NNN" localSheetId="11">#REF!</definedName>
    <definedName name="NNN" localSheetId="12">#REF!</definedName>
    <definedName name="NNN">#REF!</definedName>
    <definedName name="NU_WORK" localSheetId="18">#REF!</definedName>
    <definedName name="NU_WORK" localSheetId="19">#REF!</definedName>
    <definedName name="NU_WORK" localSheetId="11">#REF!</definedName>
    <definedName name="NU_WORK" localSheetId="12">#REF!</definedName>
    <definedName name="NU_WORK">#REF!</definedName>
    <definedName name="O" localSheetId="18">#REF!</definedName>
    <definedName name="O" localSheetId="19">#REF!</definedName>
    <definedName name="O" localSheetId="20">#REF!</definedName>
    <definedName name="O" localSheetId="11">#REF!</definedName>
    <definedName name="O" localSheetId="12">#REF!</definedName>
    <definedName name="O">#REF!</definedName>
    <definedName name="OI" localSheetId="18">#REF!</definedName>
    <definedName name="OI" localSheetId="19">#REF!</definedName>
    <definedName name="OI" localSheetId="11">#REF!</definedName>
    <definedName name="OI" localSheetId="12">#REF!</definedName>
    <definedName name="OI">#REF!</definedName>
    <definedName name="OOOO" localSheetId="18">#REF!</definedName>
    <definedName name="OOOO" localSheetId="19">#REF!</definedName>
    <definedName name="OOOO" localSheetId="20">#REF!</definedName>
    <definedName name="OOOO" localSheetId="11">#REF!</definedName>
    <definedName name="OOOO" localSheetId="12">#REF!</definedName>
    <definedName name="OOOO">#REF!</definedName>
    <definedName name="P" localSheetId="18">#REF!</definedName>
    <definedName name="P" localSheetId="19">#REF!</definedName>
    <definedName name="P" localSheetId="20">#REF!</definedName>
    <definedName name="P" localSheetId="11">#REF!</definedName>
    <definedName name="P" localSheetId="12">#REF!</definedName>
    <definedName name="P">#REF!</definedName>
    <definedName name="P_0" localSheetId="18">#REF!</definedName>
    <definedName name="P_0" localSheetId="19">#REF!</definedName>
    <definedName name="P_0" localSheetId="11">#REF!</definedName>
    <definedName name="P_0" localSheetId="12">#REF!</definedName>
    <definedName name="P_0">#REF!</definedName>
    <definedName name="P_1" localSheetId="18">#REF!</definedName>
    <definedName name="P_1" localSheetId="19">#REF!</definedName>
    <definedName name="P_1" localSheetId="11">#REF!</definedName>
    <definedName name="P_1" localSheetId="12">#REF!</definedName>
    <definedName name="P_1">#REF!</definedName>
    <definedName name="ＰＡＣ_掛率">#REF!</definedName>
    <definedName name="PAGE">#REF!</definedName>
    <definedName name="PAGE01" localSheetId="18">#REF!</definedName>
    <definedName name="PAGE01" localSheetId="19">#REF!</definedName>
    <definedName name="PAGE01" localSheetId="11">#REF!</definedName>
    <definedName name="PAGE01" localSheetId="12">#REF!</definedName>
    <definedName name="PAGE01">#REF!</definedName>
    <definedName name="PAGE23" localSheetId="18">#REF!</definedName>
    <definedName name="PAGE23" localSheetId="19">#REF!</definedName>
    <definedName name="PAGE23" localSheetId="11">#REF!</definedName>
    <definedName name="PAGE23" localSheetId="12">#REF!</definedName>
    <definedName name="PAGE23">#REF!</definedName>
    <definedName name="PAGE24" localSheetId="18">#REF!</definedName>
    <definedName name="PAGE24" localSheetId="19">#REF!</definedName>
    <definedName name="PAGE24" localSheetId="11">#REF!</definedName>
    <definedName name="PAGE24" localSheetId="12">#REF!</definedName>
    <definedName name="PAGE24">#REF!</definedName>
    <definedName name="PAGE26" localSheetId="18">#REF!</definedName>
    <definedName name="PAGE26" localSheetId="19">#REF!</definedName>
    <definedName name="PAGE26" localSheetId="11">#REF!</definedName>
    <definedName name="PAGE26" localSheetId="12">#REF!</definedName>
    <definedName name="PAGE26">#REF!</definedName>
    <definedName name="PAGE27" localSheetId="18">#REF!</definedName>
    <definedName name="PAGE27" localSheetId="19">#REF!</definedName>
    <definedName name="PAGE27" localSheetId="11">#REF!</definedName>
    <definedName name="PAGE27" localSheetId="12">#REF!</definedName>
    <definedName name="PAGE27">#REF!</definedName>
    <definedName name="PAGE28" localSheetId="18">#REF!</definedName>
    <definedName name="PAGE28" localSheetId="19">#REF!</definedName>
    <definedName name="PAGE28" localSheetId="11">#REF!</definedName>
    <definedName name="PAGE28" localSheetId="12">#REF!</definedName>
    <definedName name="PAGE28">#REF!</definedName>
    <definedName name="PC" localSheetId="18">#REF!</definedName>
    <definedName name="PC" localSheetId="19">#REF!</definedName>
    <definedName name="PC" localSheetId="11">#REF!</definedName>
    <definedName name="PC" localSheetId="12">#REF!</definedName>
    <definedName name="PC">#REF!</definedName>
    <definedName name="PDO">#N/A</definedName>
    <definedName name="PMI" localSheetId="18">#REF!</definedName>
    <definedName name="PMI" localSheetId="19">#REF!</definedName>
    <definedName name="PMI" localSheetId="20">#REF!</definedName>
    <definedName name="PMI" localSheetId="11">#REF!</definedName>
    <definedName name="PMI" localSheetId="12">#REF!</definedName>
    <definedName name="PMI">#REF!</definedName>
    <definedName name="PMI___0" localSheetId="18">#REF!</definedName>
    <definedName name="PMI___0" localSheetId="19">#REF!</definedName>
    <definedName name="PMI___0" localSheetId="11">#REF!</definedName>
    <definedName name="PMI___0" localSheetId="12">#REF!</definedName>
    <definedName name="PMI___0">#REF!</definedName>
    <definedName name="PMI___3" localSheetId="18">#REF!</definedName>
    <definedName name="PMI___3" localSheetId="19">#REF!</definedName>
    <definedName name="PMI___3" localSheetId="11">#REF!</definedName>
    <definedName name="PMI___3" localSheetId="12">#REF!</definedName>
    <definedName name="PMI___3">#REF!</definedName>
    <definedName name="po" localSheetId="18">#REF!</definedName>
    <definedName name="po" localSheetId="19">#REF!</definedName>
    <definedName name="po" localSheetId="11">#REF!</definedName>
    <definedName name="po" localSheetId="12">#REF!</definedName>
    <definedName name="po">#REF!</definedName>
    <definedName name="poi" localSheetId="16" hidden="1">{#N/A,#N/A,FALSE,"内訳"}</definedName>
    <definedName name="poi" localSheetId="2" hidden="1">{#N/A,#N/A,FALSE,"内訳"}</definedName>
    <definedName name="poi" localSheetId="1" hidden="1">{#N/A,#N/A,FALSE,"内訳"}</definedName>
    <definedName name="poi" localSheetId="6" hidden="1">{#N/A,#N/A,FALSE,"内訳"}</definedName>
    <definedName name="poi" localSheetId="7" hidden="1">{#N/A,#N/A,FALSE,"内訳"}</definedName>
    <definedName name="poi" localSheetId="8" hidden="1">{#N/A,#N/A,FALSE,"内訳"}</definedName>
    <definedName name="poi" localSheetId="9" hidden="1">{#N/A,#N/A,FALSE,"内訳"}</definedName>
    <definedName name="poi" localSheetId="10" hidden="1">{#N/A,#N/A,FALSE,"内訳"}</definedName>
    <definedName name="poi" localSheetId="11" hidden="1">{#N/A,#N/A,FALSE,"内訳"}</definedName>
    <definedName name="poi" localSheetId="12" hidden="1">{#N/A,#N/A,FALSE,"内訳"}</definedName>
    <definedName name="poi" localSheetId="3" hidden="1">{#N/A,#N/A,FALSE,"内訳"}</definedName>
    <definedName name="poi" localSheetId="0" hidden="1">{#N/A,#N/A,FALSE,"内訳"}</definedName>
    <definedName name="poi" hidden="1">{#N/A,#N/A,FALSE,"内訳"}</definedName>
    <definedName name="ｐｐ" localSheetId="18">#REF!</definedName>
    <definedName name="ｐｐ" localSheetId="19">#REF!</definedName>
    <definedName name="ｐｐ" localSheetId="11">#REF!</definedName>
    <definedName name="ｐｐ" localSheetId="12">#REF!</definedName>
    <definedName name="ｐｐ">#REF!</definedName>
    <definedName name="ｐｐｐ" localSheetId="2" hidden="1">{"設定1",#N/A,FALSE,"第5号-1";"設定2",#N/A,FALSE,"第5号-1"}</definedName>
    <definedName name="ｐｐｐ" localSheetId="1" hidden="1">{"設定1",#N/A,FALSE,"第5号-1";"設定2",#N/A,FALSE,"第5号-1"}</definedName>
    <definedName name="ｐｐｐ" localSheetId="3" hidden="1">{"設定1",#N/A,FALSE,"第5号-1";"設定2",#N/A,FALSE,"第5号-1"}</definedName>
    <definedName name="ｐｐｐ" hidden="1">{"設定1",#N/A,FALSE,"第5号-1";"設定2",#N/A,FALSE,"第5号-1"}</definedName>
    <definedName name="pr">[16]総括表１!$A$1:$AI$43</definedName>
    <definedName name="PR_KBN" localSheetId="18">#REF!</definedName>
    <definedName name="PR_KBN" localSheetId="19">#REF!</definedName>
    <definedName name="PR_KBN" localSheetId="20">#REF!</definedName>
    <definedName name="PR_KBN" localSheetId="11">#REF!</definedName>
    <definedName name="PR_KBN" localSheetId="12">#REF!</definedName>
    <definedName name="PR_KBN">#REF!</definedName>
    <definedName name="PR_MSG" localSheetId="18">#REF!</definedName>
    <definedName name="PR_MSG" localSheetId="19">#REF!</definedName>
    <definedName name="PR_MSG" localSheetId="20">#REF!</definedName>
    <definedName name="PR_MSG" localSheetId="11">#REF!</definedName>
    <definedName name="PR_MSG" localSheetId="12">#REF!</definedName>
    <definedName name="PR_MSG">#REF!</definedName>
    <definedName name="PRINT" localSheetId="18">[17]本工事費内訳!#REF!</definedName>
    <definedName name="PRINT" localSheetId="19">[17]本工事費内訳!#REF!</definedName>
    <definedName name="PRINT" localSheetId="11">[17]本工事費内訳!#REF!</definedName>
    <definedName name="PRINT" localSheetId="12">[17]本工事費内訳!#REF!</definedName>
    <definedName name="PRINT">[17]本工事費内訳!#REF!</definedName>
    <definedName name="_xlnm.Print_Area" localSheetId="16">'1～2号代価表'!$A$1:$AC$38</definedName>
    <definedName name="_xlnm.Print_Area" localSheetId="4">'3.経費計算  ()'!$A$1:$P$69</definedName>
    <definedName name="_xlnm.Print_Area" localSheetId="17">'見積比較表（機器）'!$B$3:$M$39</definedName>
    <definedName name="_xlnm.Print_Area" localSheetId="18">'見積比較表（材料）'!$B$3:$O$39</definedName>
    <definedName name="_xlnm.Print_Area" localSheetId="19">'見積比較表（準備）'!$B$3:$O$39</definedName>
    <definedName name="_xlnm.Print_Area" localSheetId="20">'材料単価表（機械）'!$B$2:$R$34</definedName>
    <definedName name="_xlnm.Print_Area" localSheetId="6">第１号内訳書!$A$1:$L$27</definedName>
    <definedName name="_xlnm.Print_Area" localSheetId="7">第２号内訳書!$A$1:$L$27</definedName>
    <definedName name="_xlnm.Print_Area" localSheetId="8">第３号内訳書●!$A$1:$L$81</definedName>
    <definedName name="_xlnm.Print_Area" localSheetId="9">第４号内訳書●!$A$1:$L$27</definedName>
    <definedName name="_xlnm.Print_Area" localSheetId="10">第５号内訳書●!$A$1:$L$27</definedName>
    <definedName name="_xlnm.Print_Area" localSheetId="11">第６号内訳書●!$A$1:$L$27</definedName>
    <definedName name="_xlnm.Print_Area" localSheetId="12">'第７号内訳書● '!$A$1:$L$27</definedName>
    <definedName name="_xlnm.Print_Area" localSheetId="5">内訳書!$A$1:$N$80</definedName>
    <definedName name="_xlnm.Print_Area">#REF!</definedName>
    <definedName name="Print_Area_Area">#REF!</definedName>
    <definedName name="PRINT_AREA_MI" localSheetId="18">#REF!</definedName>
    <definedName name="PRINT_AREA_MI" localSheetId="19">#REF!</definedName>
    <definedName name="PRINT_AREA_MI" localSheetId="11">#REF!</definedName>
    <definedName name="PRINT_AREA_MI" localSheetId="12">#REF!</definedName>
    <definedName name="PRINT_AREA_MI">#REF!</definedName>
    <definedName name="print_area2" localSheetId="18">#REF!</definedName>
    <definedName name="print_area2" localSheetId="19">#REF!</definedName>
    <definedName name="print_area2" localSheetId="20">#REF!</definedName>
    <definedName name="print_area2" localSheetId="11">#REF!</definedName>
    <definedName name="print_area2" localSheetId="12">#REF!</definedName>
    <definedName name="print_area2">#REF!</definedName>
    <definedName name="print_area3" localSheetId="18">#REF!</definedName>
    <definedName name="print_area3" localSheetId="19">#REF!</definedName>
    <definedName name="print_area3" localSheetId="20">#REF!</definedName>
    <definedName name="print_area3" localSheetId="11">#REF!</definedName>
    <definedName name="print_area3" localSheetId="12">#REF!</definedName>
    <definedName name="print_area3">#REF!</definedName>
    <definedName name="PRINT_AREA4">[18]総括表１!$A$1:$AG$43</definedName>
    <definedName name="PRINT_AREA5">[16]総括表１!$A$1:$AI$43</definedName>
    <definedName name="_xlnm.Print_Titles" localSheetId="17">'見積比較表（機器）'!$3:$3</definedName>
    <definedName name="_xlnm.Print_Titles" localSheetId="18">'見積比較表（材料）'!$3:$3</definedName>
    <definedName name="_xlnm.Print_Titles" localSheetId="19">'見積比較表（準備）'!$3:$3</definedName>
    <definedName name="_xlnm.Print_Titles" localSheetId="20">'材料単価表（機械）'!$2:$5</definedName>
    <definedName name="_xlnm.Print_Titles" localSheetId="5">内訳書!$1:$2</definedName>
    <definedName name="_xlnm.Print_Titles">#N/A</definedName>
    <definedName name="PRINT01" localSheetId="18">#REF!</definedName>
    <definedName name="PRINT01" localSheetId="19">#REF!</definedName>
    <definedName name="PRINT01" localSheetId="11">#REF!</definedName>
    <definedName name="PRINT01" localSheetId="12">#REF!</definedName>
    <definedName name="PRINT01">#REF!</definedName>
    <definedName name="PRINT02" localSheetId="18">#REF!</definedName>
    <definedName name="PRINT02" localSheetId="19">#REF!</definedName>
    <definedName name="PRINT02" localSheetId="11">#REF!</definedName>
    <definedName name="PRINT02" localSheetId="12">#REF!</definedName>
    <definedName name="PRINT02">#REF!</definedName>
    <definedName name="prmm" localSheetId="18">#REF!</definedName>
    <definedName name="prmm" localSheetId="19">#REF!</definedName>
    <definedName name="prmm" localSheetId="11">#REF!</definedName>
    <definedName name="prmm" localSheetId="12">#REF!</definedName>
    <definedName name="prmm">#REF!</definedName>
    <definedName name="prn" localSheetId="18">#REF!</definedName>
    <definedName name="prn" localSheetId="19">#REF!</definedName>
    <definedName name="prn" localSheetId="20">#REF!</definedName>
    <definedName name="prn" localSheetId="11">#REF!</definedName>
    <definedName name="prn" localSheetId="12">#REF!</definedName>
    <definedName name="prn">#REF!</definedName>
    <definedName name="PRNE">#REF!</definedName>
    <definedName name="PRNM">#REF!</definedName>
    <definedName name="PRNN">#REF!</definedName>
    <definedName name="PTC">#N/A</definedName>
    <definedName name="pu">#REF!</definedName>
    <definedName name="ｑ" localSheetId="18">#REF!</definedName>
    <definedName name="ｑ" localSheetId="19">#REF!</definedName>
    <definedName name="ｑ" localSheetId="20">#REF!</definedName>
    <definedName name="ｑ" localSheetId="11">#REF!</definedName>
    <definedName name="ｑ" localSheetId="12">#REF!</definedName>
    <definedName name="ｑ">#REF!</definedName>
    <definedName name="qq">#REF!</definedName>
    <definedName name="qwer" localSheetId="16" hidden="1">{#N/A,#N/A,FALSE,"内訳"}</definedName>
    <definedName name="qwer" localSheetId="2" hidden="1">{#N/A,#N/A,FALSE,"内訳"}</definedName>
    <definedName name="qwer" localSheetId="1" hidden="1">{#N/A,#N/A,FALSE,"内訳"}</definedName>
    <definedName name="qwer" localSheetId="6" hidden="1">{#N/A,#N/A,FALSE,"内訳"}</definedName>
    <definedName name="qwer" localSheetId="7" hidden="1">{#N/A,#N/A,FALSE,"内訳"}</definedName>
    <definedName name="qwer" localSheetId="8" hidden="1">{#N/A,#N/A,FALSE,"内訳"}</definedName>
    <definedName name="qwer" localSheetId="9" hidden="1">{#N/A,#N/A,FALSE,"内訳"}</definedName>
    <definedName name="qwer" localSheetId="10" hidden="1">{#N/A,#N/A,FALSE,"内訳"}</definedName>
    <definedName name="qwer" localSheetId="11" hidden="1">{#N/A,#N/A,FALSE,"内訳"}</definedName>
    <definedName name="qwer" localSheetId="12" hidden="1">{#N/A,#N/A,FALSE,"内訳"}</definedName>
    <definedName name="qwer" localSheetId="3" hidden="1">{#N/A,#N/A,FALSE,"内訳"}</definedName>
    <definedName name="qwer" localSheetId="0" hidden="1">{#N/A,#N/A,FALSE,"内訳"}</definedName>
    <definedName name="qwer" hidden="1">{#N/A,#N/A,FALSE,"内訳"}</definedName>
    <definedName name="qwrf" localSheetId="18">#REF!</definedName>
    <definedName name="qwrf" localSheetId="19">#REF!</definedName>
    <definedName name="qwrf" localSheetId="11">#REF!</definedName>
    <definedName name="qwrf" localSheetId="12">#REF!</definedName>
    <definedName name="qwrf">#REF!</definedName>
    <definedName name="R_ガラス工" localSheetId="18">#REF!</definedName>
    <definedName name="R_ガラス工" localSheetId="19">#REF!</definedName>
    <definedName name="R_ガラス工" localSheetId="11">#REF!</definedName>
    <definedName name="R_ガラス工" localSheetId="12">#REF!</definedName>
    <definedName name="R_ガラス工">#REF!</definedName>
    <definedName name="R_サッシ工" localSheetId="18">#REF!</definedName>
    <definedName name="R_サッシ工" localSheetId="19">#REF!</definedName>
    <definedName name="R_サッシ工" localSheetId="11">#REF!</definedName>
    <definedName name="R_サッシ工" localSheetId="12">#REF!</definedName>
    <definedName name="R_サッシ工">#REF!</definedName>
    <definedName name="R_タイル工" localSheetId="18">#REF!</definedName>
    <definedName name="R_タイル工" localSheetId="19">#REF!</definedName>
    <definedName name="R_タイル工" localSheetId="11">#REF!</definedName>
    <definedName name="R_タイル工" localSheetId="12">#REF!</definedName>
    <definedName name="R_タイル工">#REF!</definedName>
    <definedName name="R_ダクト工" localSheetId="18">#REF!</definedName>
    <definedName name="R_ダクト工" localSheetId="19">#REF!</definedName>
    <definedName name="R_ダクト工" localSheetId="11">#REF!</definedName>
    <definedName name="R_ダクト工" localSheetId="12">#REF!</definedName>
    <definedName name="R_ダクト工">#REF!</definedName>
    <definedName name="R_とび工" localSheetId="18">#REF!</definedName>
    <definedName name="R_とび工" localSheetId="19">#REF!</definedName>
    <definedName name="R_とび工" localSheetId="11">#REF!</definedName>
    <definedName name="R_とび工" localSheetId="12">#REF!</definedName>
    <definedName name="R_とび工">#REF!</definedName>
    <definedName name="R_はつり工" localSheetId="18">#REF!</definedName>
    <definedName name="R_はつり工" localSheetId="19">#REF!</definedName>
    <definedName name="R_はつり工" localSheetId="11">#REF!</definedName>
    <definedName name="R_はつり工" localSheetId="12">#REF!</definedName>
    <definedName name="R_はつり工">#REF!</definedName>
    <definedName name="R_ブロック工" localSheetId="18">#REF!</definedName>
    <definedName name="R_ブロック工" localSheetId="19">#REF!</definedName>
    <definedName name="R_ブロック工" localSheetId="11">#REF!</definedName>
    <definedName name="R_ブロック工" localSheetId="12">#REF!</definedName>
    <definedName name="R_ブロック工">#REF!</definedName>
    <definedName name="R_運転手_一般_" localSheetId="18">#REF!</definedName>
    <definedName name="R_運転手_一般_" localSheetId="19">#REF!</definedName>
    <definedName name="R_運転手_一般_" localSheetId="11">#REF!</definedName>
    <definedName name="R_運転手_一般_" localSheetId="12">#REF!</definedName>
    <definedName name="R_運転手_一般_">#REF!</definedName>
    <definedName name="R_運転手_特殊_" localSheetId="18">#REF!</definedName>
    <definedName name="R_運転手_特殊_" localSheetId="19">#REF!</definedName>
    <definedName name="R_運転手_特殊_" localSheetId="11">#REF!</definedName>
    <definedName name="R_運転手_特殊_" localSheetId="12">#REF!</definedName>
    <definedName name="R_運転手_特殊_">#REF!</definedName>
    <definedName name="R_屋根ふき工" localSheetId="18">#REF!</definedName>
    <definedName name="R_屋根ふき工" localSheetId="19">#REF!</definedName>
    <definedName name="R_屋根ふき工" localSheetId="11">#REF!</definedName>
    <definedName name="R_屋根ふき工" localSheetId="12">#REF!</definedName>
    <definedName name="R_屋根ふき工">#REF!</definedName>
    <definedName name="R_型枠工" localSheetId="18">#REF!</definedName>
    <definedName name="R_型枠工" localSheetId="19">#REF!</definedName>
    <definedName name="R_型枠工" localSheetId="11">#REF!</definedName>
    <definedName name="R_型枠工" localSheetId="12">#REF!</definedName>
    <definedName name="R_型枠工">#REF!</definedName>
    <definedName name="R_軽作業員" localSheetId="18">#REF!</definedName>
    <definedName name="R_軽作業員" localSheetId="19">#REF!</definedName>
    <definedName name="R_軽作業員" localSheetId="11">#REF!</definedName>
    <definedName name="R_軽作業員" localSheetId="12">#REF!</definedName>
    <definedName name="R_軽作業員">#REF!</definedName>
    <definedName name="R_建具工" localSheetId="18">#REF!</definedName>
    <definedName name="R_建具工" localSheetId="19">#REF!</definedName>
    <definedName name="R_建具工" localSheetId="11">#REF!</definedName>
    <definedName name="R_建具工" localSheetId="12">#REF!</definedName>
    <definedName name="R_建具工">#REF!</definedName>
    <definedName name="R_建築ブロック" localSheetId="18">#REF!</definedName>
    <definedName name="R_建築ブロック" localSheetId="19">#REF!</definedName>
    <definedName name="R_建築ブロック" localSheetId="11">#REF!</definedName>
    <definedName name="R_建築ブロック" localSheetId="12">#REF!</definedName>
    <definedName name="R_建築ブロック">#REF!</definedName>
    <definedName name="R_工場派遣作業" localSheetId="18">#REF!</definedName>
    <definedName name="R_工場派遣作業" localSheetId="19">#REF!</definedName>
    <definedName name="R_工場派遣作業" localSheetId="11">#REF!</definedName>
    <definedName name="R_工場派遣作業" localSheetId="12">#REF!</definedName>
    <definedName name="R_工場派遣作業">#REF!</definedName>
    <definedName name="R_左官" localSheetId="18">#REF!</definedName>
    <definedName name="R_左官" localSheetId="19">#REF!</definedName>
    <definedName name="R_左官" localSheetId="11">#REF!</definedName>
    <definedName name="R_左官" localSheetId="12">#REF!</definedName>
    <definedName name="R_左官">#REF!</definedName>
    <definedName name="R_石工" localSheetId="18">#REF!</definedName>
    <definedName name="R_石工" localSheetId="19">#REF!</definedName>
    <definedName name="R_石工" localSheetId="11">#REF!</definedName>
    <definedName name="R_石工" localSheetId="12">#REF!</definedName>
    <definedName name="R_石工">#REF!</definedName>
    <definedName name="R_設備機械工" localSheetId="18">#REF!</definedName>
    <definedName name="R_設備機械工" localSheetId="19">#REF!</definedName>
    <definedName name="R_設備機械工" localSheetId="11">#REF!</definedName>
    <definedName name="R_設備機械工" localSheetId="12">#REF!</definedName>
    <definedName name="R_設備機械工">#REF!</definedName>
    <definedName name="R_造園工" localSheetId="18">#REF!</definedName>
    <definedName name="R_造園工" localSheetId="19">#REF!</definedName>
    <definedName name="R_造園工" localSheetId="11">#REF!</definedName>
    <definedName name="R_造園工" localSheetId="12">#REF!</definedName>
    <definedName name="R_造園工">#REF!</definedName>
    <definedName name="R_大工" localSheetId="18">#REF!</definedName>
    <definedName name="R_大工" localSheetId="19">#REF!</definedName>
    <definedName name="R_大工" localSheetId="11">#REF!</definedName>
    <definedName name="R_大工" localSheetId="12">#REF!</definedName>
    <definedName name="R_大工">#REF!</definedName>
    <definedName name="R_鉄筋工" localSheetId="18">#REF!</definedName>
    <definedName name="R_鉄筋工" localSheetId="19">#REF!</definedName>
    <definedName name="R_鉄筋工" localSheetId="11">#REF!</definedName>
    <definedName name="R_鉄筋工" localSheetId="12">#REF!</definedName>
    <definedName name="R_鉄筋工">#REF!</definedName>
    <definedName name="R_鉄骨工" localSheetId="18">#REF!</definedName>
    <definedName name="R_鉄骨工" localSheetId="19">#REF!</definedName>
    <definedName name="R_鉄骨工" localSheetId="11">#REF!</definedName>
    <definedName name="R_鉄骨工" localSheetId="12">#REF!</definedName>
    <definedName name="R_鉄骨工">#REF!</definedName>
    <definedName name="R_電工" localSheetId="18">#REF!</definedName>
    <definedName name="R_電工" localSheetId="19">#REF!</definedName>
    <definedName name="R_電工" localSheetId="11">#REF!</definedName>
    <definedName name="R_電工" localSheetId="12">#REF!</definedName>
    <definedName name="R_電工">#REF!</definedName>
    <definedName name="R_塗装工" localSheetId="18">#REF!</definedName>
    <definedName name="R_塗装工" localSheetId="19">#REF!</definedName>
    <definedName name="R_塗装工" localSheetId="11">#REF!</definedName>
    <definedName name="R_塗装工" localSheetId="12">#REF!</definedName>
    <definedName name="R_塗装工">#REF!</definedName>
    <definedName name="R_土木一般世話" localSheetId="18">#REF!</definedName>
    <definedName name="R_土木一般世話" localSheetId="19">#REF!</definedName>
    <definedName name="R_土木一般世話" localSheetId="11">#REF!</definedName>
    <definedName name="R_土木一般世話" localSheetId="12">#REF!</definedName>
    <definedName name="R_土木一般世話">#REF!</definedName>
    <definedName name="R_特殊作業員" localSheetId="18">#REF!</definedName>
    <definedName name="R_特殊作業員" localSheetId="19">#REF!</definedName>
    <definedName name="R_特殊作業員" localSheetId="11">#REF!</definedName>
    <definedName name="R_特殊作業員" localSheetId="12">#REF!</definedName>
    <definedName name="R_特殊作業員">#REF!</definedName>
    <definedName name="R_内装工" localSheetId="18">#REF!</definedName>
    <definedName name="R_内装工" localSheetId="19">#REF!</definedName>
    <definedName name="R_内装工" localSheetId="11">#REF!</definedName>
    <definedName name="R_内装工" localSheetId="12">#REF!</definedName>
    <definedName name="R_内装工">#REF!</definedName>
    <definedName name="R_配管工" localSheetId="18">#REF!</definedName>
    <definedName name="R_配管工" localSheetId="19">#REF!</definedName>
    <definedName name="R_配管工" localSheetId="11">#REF!</definedName>
    <definedName name="R_配管工" localSheetId="12">#REF!</definedName>
    <definedName name="R_配管工">#REF!</definedName>
    <definedName name="R_板金工" localSheetId="18">#REF!</definedName>
    <definedName name="R_板金工" localSheetId="19">#REF!</definedName>
    <definedName name="R_板金工" localSheetId="11">#REF!</definedName>
    <definedName name="R_板金工" localSheetId="12">#REF!</definedName>
    <definedName name="R_板金工">#REF!</definedName>
    <definedName name="R_普通作業員" localSheetId="18">#REF!</definedName>
    <definedName name="R_普通作業員" localSheetId="19">#REF!</definedName>
    <definedName name="R_普通作業員" localSheetId="11">#REF!</definedName>
    <definedName name="R_普通作業員" localSheetId="12">#REF!</definedName>
    <definedName name="R_普通作業員">#REF!</definedName>
    <definedName name="R_保温工" localSheetId="18">#REF!</definedName>
    <definedName name="R_保温工" localSheetId="19">#REF!</definedName>
    <definedName name="R_保温工" localSheetId="11">#REF!</definedName>
    <definedName name="R_保温工" localSheetId="12">#REF!</definedName>
    <definedName name="R_保温工">#REF!</definedName>
    <definedName name="R_法面工" localSheetId="18">#REF!</definedName>
    <definedName name="R_法面工" localSheetId="19">#REF!</definedName>
    <definedName name="R_法面工" localSheetId="11">#REF!</definedName>
    <definedName name="R_法面工" localSheetId="12">#REF!</definedName>
    <definedName name="R_法面工">#REF!</definedName>
    <definedName name="R_防水工" localSheetId="18">#REF!</definedName>
    <definedName name="R_防水工" localSheetId="19">#REF!</definedName>
    <definedName name="R_防水工" localSheetId="11">#REF!</definedName>
    <definedName name="R_防水工" localSheetId="12">#REF!</definedName>
    <definedName name="R_防水工">#REF!</definedName>
    <definedName name="R_溶接工" localSheetId="18">#REF!</definedName>
    <definedName name="R_溶接工" localSheetId="19">#REF!</definedName>
    <definedName name="R_溶接工" localSheetId="11">#REF!</definedName>
    <definedName name="R_溶接工" localSheetId="12">#REF!</definedName>
    <definedName name="R_溶接工">#REF!</definedName>
    <definedName name="rcre" localSheetId="18">#REF!</definedName>
    <definedName name="rcre" localSheetId="19">#REF!</definedName>
    <definedName name="rcre" localSheetId="11">#REF!</definedName>
    <definedName name="rcre" localSheetId="12">#REF!</definedName>
    <definedName name="rcre">#REF!</definedName>
    <definedName name="rcrr" localSheetId="18">#REF!</definedName>
    <definedName name="rcrr" localSheetId="19">#REF!</definedName>
    <definedName name="rcrr" localSheetId="11">#REF!</definedName>
    <definedName name="rcrr" localSheetId="12">#REF!</definedName>
    <definedName name="rcrr">#REF!</definedName>
    <definedName name="rere" localSheetId="16" hidden="1">{#N/A,#N/A,FALSE,"内訳"}</definedName>
    <definedName name="rere" localSheetId="2" hidden="1">{#N/A,#N/A,FALSE,"内訳"}</definedName>
    <definedName name="rere" localSheetId="1" hidden="1">{#N/A,#N/A,FALSE,"内訳"}</definedName>
    <definedName name="rere" localSheetId="6" hidden="1">{#N/A,#N/A,FALSE,"内訳"}</definedName>
    <definedName name="rere" localSheetId="7" hidden="1">{#N/A,#N/A,FALSE,"内訳"}</definedName>
    <definedName name="rere" localSheetId="8" hidden="1">{#N/A,#N/A,FALSE,"内訳"}</definedName>
    <definedName name="rere" localSheetId="9" hidden="1">{#N/A,#N/A,FALSE,"内訳"}</definedName>
    <definedName name="rere" localSheetId="10" hidden="1">{#N/A,#N/A,FALSE,"内訳"}</definedName>
    <definedName name="rere" localSheetId="11" hidden="1">{#N/A,#N/A,FALSE,"内訳"}</definedName>
    <definedName name="rere" localSheetId="12" hidden="1">{#N/A,#N/A,FALSE,"内訳"}</definedName>
    <definedName name="rere" localSheetId="3" hidden="1">{#N/A,#N/A,FALSE,"内訳"}</definedName>
    <definedName name="rere" localSheetId="0" hidden="1">{#N/A,#N/A,FALSE,"内訳"}</definedName>
    <definedName name="rere" hidden="1">{#N/A,#N/A,FALSE,"内訳"}</definedName>
    <definedName name="rfcew" localSheetId="18">#REF!</definedName>
    <definedName name="rfcew" localSheetId="19">#REF!</definedName>
    <definedName name="rfcew" localSheetId="11">#REF!</definedName>
    <definedName name="rfcew" localSheetId="12">#REF!</definedName>
    <definedName name="rfcew">#REF!</definedName>
    <definedName name="RR" localSheetId="18">#REF!</definedName>
    <definedName name="RR" localSheetId="19">#REF!</definedName>
    <definedName name="RR" localSheetId="11">#REF!</definedName>
    <definedName name="RR" localSheetId="12">#REF!</definedName>
    <definedName name="RR">#REF!</definedName>
    <definedName name="ｒｗ">#REF!</definedName>
    <definedName name="ryoukin" localSheetId="20">[19]料金ﾃﾞｰﾀ!$B$2:$AA$7</definedName>
    <definedName name="ryoukin">[20]料金ﾃﾞｰﾀ!$B$2:$AA$7</definedName>
    <definedName name="S" localSheetId="18">#REF!</definedName>
    <definedName name="S" localSheetId="19">#REF!</definedName>
    <definedName name="S" localSheetId="11">#REF!</definedName>
    <definedName name="S" localSheetId="12">#REF!</definedName>
    <definedName name="S">#REF!</definedName>
    <definedName name="S_ZEI" localSheetId="18">#REF!</definedName>
    <definedName name="S_ZEI" localSheetId="19">#REF!</definedName>
    <definedName name="S_ZEI" localSheetId="11">#REF!</definedName>
    <definedName name="S_ZEI" localSheetId="12">#REF!</definedName>
    <definedName name="S_ZEI">#REF!</definedName>
    <definedName name="sa">#REF!</definedName>
    <definedName name="ｓａｓａ" localSheetId="18">#REF!</definedName>
    <definedName name="ｓａｓａ" localSheetId="19">#REF!</definedName>
    <definedName name="ｓａｓａ" localSheetId="11">#REF!</definedName>
    <definedName name="ｓａｓａ" localSheetId="12">#REF!</definedName>
    <definedName name="ｓａｓａ">#REF!</definedName>
    <definedName name="sdas" localSheetId="16" hidden="1">{#N/A,#N/A,FALSE,"内訳"}</definedName>
    <definedName name="sdas" localSheetId="2" hidden="1">{#N/A,#N/A,FALSE,"内訳"}</definedName>
    <definedName name="sdas" localSheetId="1" hidden="1">{#N/A,#N/A,FALSE,"内訳"}</definedName>
    <definedName name="sdas" localSheetId="6" hidden="1">{#N/A,#N/A,FALSE,"内訳"}</definedName>
    <definedName name="sdas" localSheetId="7" hidden="1">{#N/A,#N/A,FALSE,"内訳"}</definedName>
    <definedName name="sdas" localSheetId="8" hidden="1">{#N/A,#N/A,FALSE,"内訳"}</definedName>
    <definedName name="sdas" localSheetId="9" hidden="1">{#N/A,#N/A,FALSE,"内訳"}</definedName>
    <definedName name="sdas" localSheetId="10" hidden="1">{#N/A,#N/A,FALSE,"内訳"}</definedName>
    <definedName name="sdas" localSheetId="11" hidden="1">{#N/A,#N/A,FALSE,"内訳"}</definedName>
    <definedName name="sdas" localSheetId="12" hidden="1">{#N/A,#N/A,FALSE,"内訳"}</definedName>
    <definedName name="sdas" localSheetId="3" hidden="1">{#N/A,#N/A,FALSE,"内訳"}</definedName>
    <definedName name="sdas" localSheetId="0" hidden="1">{#N/A,#N/A,FALSE,"内訳"}</definedName>
    <definedName name="sdas" hidden="1">{#N/A,#N/A,FALSE,"内訳"}</definedName>
    <definedName name="sdcf" localSheetId="18">#REF!</definedName>
    <definedName name="sdcf" localSheetId="19">#REF!</definedName>
    <definedName name="sdcf" localSheetId="11">#REF!</definedName>
    <definedName name="sdcf" localSheetId="12">#REF!</definedName>
    <definedName name="sdcf">#REF!</definedName>
    <definedName name="ｓｄｄ" localSheetId="18">#REF!</definedName>
    <definedName name="ｓｄｄ" localSheetId="19">#REF!</definedName>
    <definedName name="ｓｄｄ" localSheetId="11">#REF!</definedName>
    <definedName name="ｓｄｄ" localSheetId="12">#REF!</definedName>
    <definedName name="ｓｄｄ">#REF!</definedName>
    <definedName name="sdff" localSheetId="18">#REF!</definedName>
    <definedName name="sdff" localSheetId="19">#REF!</definedName>
    <definedName name="sdff" localSheetId="11">#REF!</definedName>
    <definedName name="sdff" localSheetId="12">#REF!</definedName>
    <definedName name="sdff">#REF!</definedName>
    <definedName name="ｓｄｇ" localSheetId="18">#REF!</definedName>
    <definedName name="ｓｄｇ" localSheetId="19">#REF!</definedName>
    <definedName name="ｓｄｇ" localSheetId="11">#REF!</definedName>
    <definedName name="ｓｄｇ" localSheetId="12">#REF!</definedName>
    <definedName name="ｓｄｇ">#REF!</definedName>
    <definedName name="sdhfui" localSheetId="18">#REF!</definedName>
    <definedName name="sdhfui" localSheetId="19">#REF!</definedName>
    <definedName name="sdhfui" localSheetId="11">#REF!</definedName>
    <definedName name="sdhfui" localSheetId="12">#REF!</definedName>
    <definedName name="sdhfui">#REF!</definedName>
    <definedName name="secandi" localSheetId="18">#REF!</definedName>
    <definedName name="secandi" localSheetId="19">#REF!</definedName>
    <definedName name="secandi" localSheetId="11">#REF!</definedName>
    <definedName name="secandi" localSheetId="12">#REF!</definedName>
    <definedName name="secandi">#REF!</definedName>
    <definedName name="SELECT1" localSheetId="18">#REF!</definedName>
    <definedName name="SELECT1" localSheetId="19">#REF!</definedName>
    <definedName name="SELECT1" localSheetId="11">#REF!</definedName>
    <definedName name="SELECT1" localSheetId="12">#REF!</definedName>
    <definedName name="SELECT1">#REF!</definedName>
    <definedName name="SELECT2" localSheetId="18">#REF!</definedName>
    <definedName name="SELECT2" localSheetId="19">#REF!</definedName>
    <definedName name="SELECT2" localSheetId="11">#REF!</definedName>
    <definedName name="SELECT2" localSheetId="12">#REF!</definedName>
    <definedName name="SELECT2">#REF!</definedName>
    <definedName name="SELECT3" localSheetId="18">#REF!</definedName>
    <definedName name="SELECT3" localSheetId="19">#REF!</definedName>
    <definedName name="SELECT3" localSheetId="11">#REF!</definedName>
    <definedName name="SELECT3" localSheetId="12">#REF!</definedName>
    <definedName name="SELECT3">#REF!</definedName>
    <definedName name="SELECT4" localSheetId="18">#REF!</definedName>
    <definedName name="SELECT4" localSheetId="19">#REF!</definedName>
    <definedName name="SELECT4" localSheetId="11">#REF!</definedName>
    <definedName name="SELECT4" localSheetId="12">#REF!</definedName>
    <definedName name="SELECT4">#REF!</definedName>
    <definedName name="SELECT5" localSheetId="18">#REF!</definedName>
    <definedName name="SELECT5" localSheetId="19">#REF!</definedName>
    <definedName name="SELECT5" localSheetId="11">#REF!</definedName>
    <definedName name="SELECT5" localSheetId="12">#REF!</definedName>
    <definedName name="SELECT5">#REF!</definedName>
    <definedName name="SELECT6" localSheetId="18">#REF!</definedName>
    <definedName name="SELECT6" localSheetId="19">#REF!</definedName>
    <definedName name="SELECT6" localSheetId="11">#REF!</definedName>
    <definedName name="SELECT6" localSheetId="12">#REF!</definedName>
    <definedName name="SELECT6">#REF!</definedName>
    <definedName name="sen">#REF!</definedName>
    <definedName name="shiki">#REF!</definedName>
    <definedName name="so">#REF!</definedName>
    <definedName name="soukatuhyou">#REF!</definedName>
    <definedName name="ｓｓ" localSheetId="18">#REF!</definedName>
    <definedName name="ｓｓ" localSheetId="19">#REF!</definedName>
    <definedName name="ｓｓ" localSheetId="20">#REF!</definedName>
    <definedName name="ｓｓ" localSheetId="11">#REF!</definedName>
    <definedName name="ｓｓ" localSheetId="12">#REF!</definedName>
    <definedName name="ｓｓ">#REF!</definedName>
    <definedName name="ｓｓｓｓ" localSheetId="18">#REF!</definedName>
    <definedName name="ｓｓｓｓ" localSheetId="19">#REF!</definedName>
    <definedName name="ｓｓｓｓ" localSheetId="20">#REF!</definedName>
    <definedName name="ｓｓｓｓ" localSheetId="11">#REF!</definedName>
    <definedName name="ｓｓｓｓ" localSheetId="12">#REF!</definedName>
    <definedName name="ｓｓｓｓ">#REF!</definedName>
    <definedName name="ｓｓｓｓｓｓｓｓｓｓ" localSheetId="18">#REF!</definedName>
    <definedName name="ｓｓｓｓｓｓｓｓｓｓ" localSheetId="19">#REF!</definedName>
    <definedName name="ｓｓｓｓｓｓｓｓｓｓ" localSheetId="11">#REF!</definedName>
    <definedName name="ｓｓｓｓｓｓｓｓｓｓ" localSheetId="12">#REF!</definedName>
    <definedName name="ｓｓｓｓｓｓｓｓｓｓ">#REF!</definedName>
    <definedName name="ST" localSheetId="18">#REF!</definedName>
    <definedName name="ST" localSheetId="19">#REF!</definedName>
    <definedName name="ST" localSheetId="11">#REF!</definedName>
    <definedName name="ST" localSheetId="12">#REF!</definedName>
    <definedName name="ST">#REF!</definedName>
    <definedName name="STW">[21]リスト!$A$4:$H$247</definedName>
    <definedName name="SUBP100">#REF!</definedName>
    <definedName name="SUBP110">#REF!</definedName>
    <definedName name="SUBP120">#REF!</definedName>
    <definedName name="SUBP130">#REF!</definedName>
    <definedName name="SUBP140">#REF!</definedName>
    <definedName name="SUBP150">#REF!</definedName>
    <definedName name="SUBP160">#REF!</definedName>
    <definedName name="SUBP170">#REF!</definedName>
    <definedName name="SUBP180">#REF!</definedName>
    <definedName name="SUBP190">#REF!</definedName>
    <definedName name="SUBP200">#REF!</definedName>
    <definedName name="SUBP210">#REF!</definedName>
    <definedName name="SUBP220">#REF!</definedName>
    <definedName name="SUBP230">#REF!</definedName>
    <definedName name="SUBP240">#REF!</definedName>
    <definedName name="SUBP250">#REF!</definedName>
    <definedName name="SUBP260">#REF!</definedName>
    <definedName name="SUBP30">#REF!</definedName>
    <definedName name="SUBP40">#REF!</definedName>
    <definedName name="SUBP50">#REF!</definedName>
    <definedName name="SUBP60">#REF!</definedName>
    <definedName name="SUBP70">#REF!</definedName>
    <definedName name="SUBP80">#REF!</definedName>
    <definedName name="SUBP90">#REF!</definedName>
    <definedName name="SUS" localSheetId="18">#REF!</definedName>
    <definedName name="SUS" localSheetId="19">#REF!</definedName>
    <definedName name="SUS" localSheetId="11">#REF!</definedName>
    <definedName name="SUS" localSheetId="12">#REF!</definedName>
    <definedName name="SUS">#REF!</definedName>
    <definedName name="SUS屋外" localSheetId="18">#REF!</definedName>
    <definedName name="SUS屋外" localSheetId="19">#REF!</definedName>
    <definedName name="SUS屋外" localSheetId="20">#REF!</definedName>
    <definedName name="SUS屋外" localSheetId="11">#REF!</definedName>
    <definedName name="SUS屋外" localSheetId="12">#REF!</definedName>
    <definedName name="SUS屋外">#REF!</definedName>
    <definedName name="SUS屋内" localSheetId="18">#REF!</definedName>
    <definedName name="SUS屋内" localSheetId="19">#REF!</definedName>
    <definedName name="SUS屋内" localSheetId="20">#REF!</definedName>
    <definedName name="SUS屋内" localSheetId="11">#REF!</definedName>
    <definedName name="SUS屋内" localSheetId="12">#REF!</definedName>
    <definedName name="SUS屋内">#REF!</definedName>
    <definedName name="SUS据付" localSheetId="18">#REF!</definedName>
    <definedName name="SUS据付" localSheetId="19">#REF!</definedName>
    <definedName name="SUS据付" localSheetId="20">#REF!</definedName>
    <definedName name="SUS据付" localSheetId="11">#REF!</definedName>
    <definedName name="SUS据付" localSheetId="12">#REF!</definedName>
    <definedName name="SUS据付">#REF!</definedName>
    <definedName name="SUS歩掛" localSheetId="18">#REF!</definedName>
    <definedName name="SUS歩掛" localSheetId="19">#REF!</definedName>
    <definedName name="SUS歩掛" localSheetId="11">#REF!</definedName>
    <definedName name="SUS歩掛" localSheetId="12">#REF!</definedName>
    <definedName name="SUS歩掛">#REF!</definedName>
    <definedName name="SUS埋設" localSheetId="18">#REF!</definedName>
    <definedName name="SUS埋設" localSheetId="19">#REF!</definedName>
    <definedName name="SUS埋設" localSheetId="20">#REF!</definedName>
    <definedName name="SUS埋設" localSheetId="11">#REF!</definedName>
    <definedName name="SUS埋設" localSheetId="12">#REF!</definedName>
    <definedName name="SUS埋設">#REF!</definedName>
    <definedName name="SUU_KAGAMI" localSheetId="18">#REF!</definedName>
    <definedName name="SUU_KAGAMI" localSheetId="19">#REF!</definedName>
    <definedName name="SUU_KAGAMI" localSheetId="11">#REF!</definedName>
    <definedName name="SUU_KAGAMI" localSheetId="12">#REF!</definedName>
    <definedName name="SUU_KAGAMI">#REF!</definedName>
    <definedName name="sw" localSheetId="18">#REF!</definedName>
    <definedName name="sw" localSheetId="19">#REF!</definedName>
    <definedName name="sw" localSheetId="11">#REF!</definedName>
    <definedName name="sw" localSheetId="12">#REF!</definedName>
    <definedName name="sw">#REF!</definedName>
    <definedName name="sx" localSheetId="18">#REF!</definedName>
    <definedName name="sx" localSheetId="19">#REF!</definedName>
    <definedName name="sx" localSheetId="11">#REF!</definedName>
    <definedName name="sx" localSheetId="12">#REF!</definedName>
    <definedName name="sx">#REF!</definedName>
    <definedName name="SZ" localSheetId="18">#REF!</definedName>
    <definedName name="SZ" localSheetId="19">#REF!</definedName>
    <definedName name="SZ" localSheetId="11">#REF!</definedName>
    <definedName name="SZ" localSheetId="12">#REF!</definedName>
    <definedName name="SZ">#REF!</definedName>
    <definedName name="t" localSheetId="18">[2]率計算!#REF!</definedName>
    <definedName name="t" localSheetId="19">[2]率計算!#REF!</definedName>
    <definedName name="t" localSheetId="11">[2]率計算!#REF!</definedName>
    <definedName name="t" localSheetId="12">[2]率計算!#REF!</definedName>
    <definedName name="t">[2]率計算!#REF!</definedName>
    <definedName name="tannka">#N/A</definedName>
    <definedName name="ｔｂｇ" localSheetId="18">#REF!</definedName>
    <definedName name="ｔｂｇ" localSheetId="19">#REF!</definedName>
    <definedName name="ｔｂｇ" localSheetId="11">#REF!</definedName>
    <definedName name="ｔｂｇ" localSheetId="12">#REF!</definedName>
    <definedName name="ｔｂｇ">#REF!</definedName>
    <definedName name="TC">#N/A</definedName>
    <definedName name="ｔｇｔｇ" localSheetId="18">#REF!</definedName>
    <definedName name="ｔｇｔｇ" localSheetId="19">#REF!</definedName>
    <definedName name="ｔｇｔｇ" localSheetId="11">#REF!</definedName>
    <definedName name="ｔｇｔｇ" localSheetId="12">#REF!</definedName>
    <definedName name="ｔｇｔｇ">#REF!</definedName>
    <definedName name="TKJ" localSheetId="18">#REF!</definedName>
    <definedName name="TKJ" localSheetId="19">#REF!</definedName>
    <definedName name="TKJ" localSheetId="11">#REF!</definedName>
    <definedName name="TKJ" localSheetId="12">#REF!</definedName>
    <definedName name="TKJ">#REF!</definedName>
    <definedName name="TMEN" localSheetId="18">#REF!</definedName>
    <definedName name="TMEN" localSheetId="19">#REF!</definedName>
    <definedName name="TMEN" localSheetId="11">#REF!</definedName>
    <definedName name="TMEN" localSheetId="12">#REF!</definedName>
    <definedName name="TMEN">#REF!</definedName>
    <definedName name="TNEN" localSheetId="18">#REF!</definedName>
    <definedName name="TNEN" localSheetId="19">#REF!</definedName>
    <definedName name="TNEN" localSheetId="11">#REF!</definedName>
    <definedName name="TNEN" localSheetId="12">#REF!</definedName>
    <definedName name="TNEN">#REF!</definedName>
    <definedName name="tre" localSheetId="18">#REF!</definedName>
    <definedName name="tre" localSheetId="19">#REF!</definedName>
    <definedName name="tre" localSheetId="11">#REF!</definedName>
    <definedName name="tre" localSheetId="12">#REF!</definedName>
    <definedName name="tre">#REF!</definedName>
    <definedName name="TS" localSheetId="18">#REF!</definedName>
    <definedName name="TS" localSheetId="19">#REF!</definedName>
    <definedName name="TS" localSheetId="11">#REF!</definedName>
    <definedName name="TS" localSheetId="12">#REF!</definedName>
    <definedName name="TS">#REF!</definedName>
    <definedName name="ｔｔｔｔｔｔｔ" localSheetId="18">#REF!</definedName>
    <definedName name="ｔｔｔｔｔｔｔ" localSheetId="19">#REF!</definedName>
    <definedName name="ｔｔｔｔｔｔｔ" localSheetId="11">#REF!</definedName>
    <definedName name="ｔｔｔｔｔｔｔ" localSheetId="12">#REF!</definedName>
    <definedName name="ｔｔｔｔｔｔｔ">#REF!</definedName>
    <definedName name="TU" localSheetId="18">#REF!</definedName>
    <definedName name="TU" localSheetId="19">#REF!</definedName>
    <definedName name="TU" localSheetId="11">#REF!</definedName>
    <definedName name="TU" localSheetId="12">#REF!</definedName>
    <definedName name="TU">#REF!</definedName>
    <definedName name="TUKI" localSheetId="18">#REF!</definedName>
    <definedName name="TUKI" localSheetId="19">#REF!</definedName>
    <definedName name="TUKI" localSheetId="11">#REF!</definedName>
    <definedName name="TUKI" localSheetId="12">#REF!</definedName>
    <definedName name="TUKI">#REF!</definedName>
    <definedName name="ｔｙ" localSheetId="18">#REF!</definedName>
    <definedName name="ｔｙ" localSheetId="19">#REF!</definedName>
    <definedName name="ｔｙ" localSheetId="20">#REF!</definedName>
    <definedName name="ｔｙ" localSheetId="11">#REF!</definedName>
    <definedName name="ｔｙ" localSheetId="12">#REF!</definedName>
    <definedName name="ｔｙ">#REF!</definedName>
    <definedName name="ｔげｒｔ" localSheetId="18">#REF!</definedName>
    <definedName name="ｔげｒｔ" localSheetId="19">#REF!</definedName>
    <definedName name="ｔげｒｔ" localSheetId="11">#REF!</definedName>
    <definedName name="ｔげｒｔ" localSheetId="12">#REF!</definedName>
    <definedName name="ｔげｒｔ">#REF!</definedName>
    <definedName name="u">#REF!</definedName>
    <definedName name="UD" localSheetId="18">#REF!</definedName>
    <definedName name="UD" localSheetId="19">#REF!</definedName>
    <definedName name="UD" localSheetId="11">#REF!</definedName>
    <definedName name="UD" localSheetId="12">#REF!</definedName>
    <definedName name="UD">#REF!</definedName>
    <definedName name="UK" localSheetId="18">#REF!</definedName>
    <definedName name="UK" localSheetId="19">#REF!</definedName>
    <definedName name="UK" localSheetId="11">#REF!</definedName>
    <definedName name="UK" localSheetId="12">#REF!</definedName>
    <definedName name="UK">#REF!</definedName>
    <definedName name="UKJ" localSheetId="18">#REF!</definedName>
    <definedName name="UKJ" localSheetId="19">#REF!</definedName>
    <definedName name="UKJ" localSheetId="11">#REF!</definedName>
    <definedName name="UKJ" localSheetId="12">#REF!</definedName>
    <definedName name="UKJ">#REF!</definedName>
    <definedName name="UKK" localSheetId="18">#REF!</definedName>
    <definedName name="UKK" localSheetId="19">#REF!</definedName>
    <definedName name="UKK" localSheetId="11">#REF!</definedName>
    <definedName name="UKK" localSheetId="12">#REF!</definedName>
    <definedName name="UKK">#REF!</definedName>
    <definedName name="UU" localSheetId="18">#REF!</definedName>
    <definedName name="UU" localSheetId="19">#REF!</definedName>
    <definedName name="UU" localSheetId="20">#REF!</definedName>
    <definedName name="UU" localSheetId="11">#REF!</definedName>
    <definedName name="UU" localSheetId="12">#REF!</definedName>
    <definedName name="UU">#REF!</definedName>
    <definedName name="UUU" localSheetId="18">#REF!</definedName>
    <definedName name="UUU" localSheetId="19">#REF!</definedName>
    <definedName name="UUU" localSheetId="20">#REF!</definedName>
    <definedName name="UUU" localSheetId="11">#REF!</definedName>
    <definedName name="UUU" localSheetId="12">#REF!</definedName>
    <definedName name="UUU">#REF!</definedName>
    <definedName name="UUUU" localSheetId="18">#REF!</definedName>
    <definedName name="UUUU" localSheetId="19">#REF!</definedName>
    <definedName name="UUUU" localSheetId="20">#REF!</definedName>
    <definedName name="UUUU" localSheetId="11">#REF!</definedName>
    <definedName name="UUUU" localSheetId="12">#REF!</definedName>
    <definedName name="UUUU">#REF!</definedName>
    <definedName name="ｖ">#REF!</definedName>
    <definedName name="ｖｂｇ" localSheetId="18">#REF!</definedName>
    <definedName name="ｖｂｇ" localSheetId="19">#REF!</definedName>
    <definedName name="ｖｂｇ" localSheetId="11">#REF!</definedName>
    <definedName name="ｖｂｇ" localSheetId="12">#REF!</definedName>
    <definedName name="ｖｂｇ">#REF!</definedName>
    <definedName name="ｖｇｄ" localSheetId="18">#REF!</definedName>
    <definedName name="ｖｇｄ" localSheetId="19">#REF!</definedName>
    <definedName name="ｖｇｄ" localSheetId="11">#REF!</definedName>
    <definedName name="ｖｇｄ" localSheetId="12">#REF!</definedName>
    <definedName name="ｖｇｄ">#REF!</definedName>
    <definedName name="vｇｆｄ" localSheetId="18">#REF!</definedName>
    <definedName name="vｇｆｄ" localSheetId="19">#REF!</definedName>
    <definedName name="vｇｆｄ" localSheetId="11">#REF!</definedName>
    <definedName name="vｇｆｄ" localSheetId="12">#REF!</definedName>
    <definedName name="vｇｆｄ">#REF!</definedName>
    <definedName name="VP.VU据付" localSheetId="18">#REF!</definedName>
    <definedName name="VP.VU据付" localSheetId="19">#REF!</definedName>
    <definedName name="VP.VU据付" localSheetId="20">#REF!</definedName>
    <definedName name="VP.VU据付" localSheetId="11">#REF!</definedName>
    <definedName name="VP.VU据付" localSheetId="12">#REF!</definedName>
    <definedName name="VP.VU据付">#REF!</definedName>
    <definedName name="VP屋外" localSheetId="18">#REF!</definedName>
    <definedName name="VP屋外" localSheetId="19">#REF!</definedName>
    <definedName name="VP屋外" localSheetId="20">#REF!</definedName>
    <definedName name="VP屋外" localSheetId="11">#REF!</definedName>
    <definedName name="VP屋外" localSheetId="12">#REF!</definedName>
    <definedName name="VP屋外">#REF!</definedName>
    <definedName name="VP屋内" localSheetId="18">#REF!</definedName>
    <definedName name="VP屋内" localSheetId="19">#REF!</definedName>
    <definedName name="VP屋内" localSheetId="20">#REF!</definedName>
    <definedName name="VP屋内" localSheetId="11">#REF!</definedName>
    <definedName name="VP屋内" localSheetId="12">#REF!</definedName>
    <definedName name="VP屋内">#REF!</definedName>
    <definedName name="VP埋設" localSheetId="18">#REF!</definedName>
    <definedName name="VP埋設" localSheetId="19">#REF!</definedName>
    <definedName name="VP埋設" localSheetId="20">#REF!</definedName>
    <definedName name="VP埋設" localSheetId="11">#REF!</definedName>
    <definedName name="VP埋設" localSheetId="12">#REF!</definedName>
    <definedName name="VP埋設">#REF!</definedName>
    <definedName name="VU屋外" localSheetId="18">#REF!</definedName>
    <definedName name="VU屋外" localSheetId="19">#REF!</definedName>
    <definedName name="VU屋外" localSheetId="20">#REF!</definedName>
    <definedName name="VU屋外" localSheetId="11">#REF!</definedName>
    <definedName name="VU屋外" localSheetId="12">#REF!</definedName>
    <definedName name="VU屋外">#REF!</definedName>
    <definedName name="VU屋内" localSheetId="18">#REF!</definedName>
    <definedName name="VU屋内" localSheetId="19">#REF!</definedName>
    <definedName name="VU屋内" localSheetId="20">#REF!</definedName>
    <definedName name="VU屋内" localSheetId="11">#REF!</definedName>
    <definedName name="VU屋内" localSheetId="12">#REF!</definedName>
    <definedName name="VU屋内">#REF!</definedName>
    <definedName name="VU埋設" localSheetId="18">#REF!</definedName>
    <definedName name="VU埋設" localSheetId="19">#REF!</definedName>
    <definedName name="VU埋設" localSheetId="20">#REF!</definedName>
    <definedName name="VU埋設" localSheetId="11">#REF!</definedName>
    <definedName name="VU埋設" localSheetId="12">#REF!</definedName>
    <definedName name="VU埋設">#REF!</definedName>
    <definedName name="W" localSheetId="18">#REF!</definedName>
    <definedName name="W" localSheetId="19">#REF!</definedName>
    <definedName name="W" localSheetId="20">#REF!</definedName>
    <definedName name="W" localSheetId="11">#REF!</definedName>
    <definedName name="W" localSheetId="12">#REF!</definedName>
    <definedName name="W">#REF!</definedName>
    <definedName name="wa">#REF!</definedName>
    <definedName name="ｗａｚ" localSheetId="18">#REF!</definedName>
    <definedName name="ｗａｚ" localSheetId="19">#REF!</definedName>
    <definedName name="ｗａｚ" localSheetId="11">#REF!</definedName>
    <definedName name="ｗａｚ" localSheetId="12">#REF!</definedName>
    <definedName name="ｗａｚ">#REF!</definedName>
    <definedName name="ｗｅｒｃｅ" localSheetId="18">#REF!</definedName>
    <definedName name="ｗｅｒｃｅ" localSheetId="19">#REF!</definedName>
    <definedName name="ｗｅｒｃｅ" localSheetId="11">#REF!</definedName>
    <definedName name="ｗｅｒｃｅ" localSheetId="12">#REF!</definedName>
    <definedName name="ｗｅｒｃｅ">#REF!</definedName>
    <definedName name="wert" localSheetId="16" hidden="1">{#N/A,#N/A,FALSE,"内訳"}</definedName>
    <definedName name="wert" localSheetId="2" hidden="1">{#N/A,#N/A,FALSE,"内訳"}</definedName>
    <definedName name="wert" localSheetId="1" hidden="1">{#N/A,#N/A,FALSE,"内訳"}</definedName>
    <definedName name="wert" localSheetId="6" hidden="1">{#N/A,#N/A,FALSE,"内訳"}</definedName>
    <definedName name="wert" localSheetId="7" hidden="1">{#N/A,#N/A,FALSE,"内訳"}</definedName>
    <definedName name="wert" localSheetId="8" hidden="1">{#N/A,#N/A,FALSE,"内訳"}</definedName>
    <definedName name="wert" localSheetId="9" hidden="1">{#N/A,#N/A,FALSE,"内訳"}</definedName>
    <definedName name="wert" localSheetId="10" hidden="1">{#N/A,#N/A,FALSE,"内訳"}</definedName>
    <definedName name="wert" localSheetId="11" hidden="1">{#N/A,#N/A,FALSE,"内訳"}</definedName>
    <definedName name="wert" localSheetId="12" hidden="1">{#N/A,#N/A,FALSE,"内訳"}</definedName>
    <definedName name="wert" localSheetId="3" hidden="1">{#N/A,#N/A,FALSE,"内訳"}</definedName>
    <definedName name="wert" localSheetId="0" hidden="1">{#N/A,#N/A,FALSE,"内訳"}</definedName>
    <definedName name="wert" hidden="1">{#N/A,#N/A,FALSE,"内訳"}</definedName>
    <definedName name="WK_KBN" localSheetId="18">#REF!</definedName>
    <definedName name="WK_KBN" localSheetId="19">#REF!</definedName>
    <definedName name="WK_KBN" localSheetId="11">#REF!</definedName>
    <definedName name="WK_KBN" localSheetId="12">#REF!</definedName>
    <definedName name="WK_KBN">#REF!</definedName>
    <definedName name="WORK01" localSheetId="18">#REF!</definedName>
    <definedName name="WORK01" localSheetId="19">#REF!</definedName>
    <definedName name="WORK01" localSheetId="11">#REF!</definedName>
    <definedName name="WORK01" localSheetId="12">#REF!</definedName>
    <definedName name="WORK01">#REF!</definedName>
    <definedName name="WORK02" localSheetId="18">#REF!</definedName>
    <definedName name="WORK02" localSheetId="19">#REF!</definedName>
    <definedName name="WORK02" localSheetId="11">#REF!</definedName>
    <definedName name="WORK02" localSheetId="12">#REF!</definedName>
    <definedName name="WORK02">#REF!</definedName>
    <definedName name="wrn.REP1." localSheetId="2" hidden="1">{"設定1",#N/A,FALSE,"第5号-1";"設定2",#N/A,FALSE,"第5号-1"}</definedName>
    <definedName name="wrn.REP1." localSheetId="1" hidden="1">{"設定1",#N/A,FALSE,"第5号-1";"設定2",#N/A,FALSE,"第5号-1"}</definedName>
    <definedName name="wrn.REP1." localSheetId="3" hidden="1">{"設定1",#N/A,FALSE,"第5号-1";"設定2",#N/A,FALSE,"第5号-1"}</definedName>
    <definedName name="wrn.REP1." hidden="1">{"設定1",#N/A,FALSE,"第5号-1";"設定2",#N/A,FALSE,"第5号-1"}</definedName>
    <definedName name="wrn.レポート." localSheetId="16" hidden="1">{#N/A,#N/A,FALSE,"内訳"}</definedName>
    <definedName name="wrn.レポート." localSheetId="2" hidden="1">{#N/A,#N/A,FALSE,"内訳"}</definedName>
    <definedName name="wrn.レポート." localSheetId="1" hidden="1">{#N/A,#N/A,FALSE,"内訳"}</definedName>
    <definedName name="wrn.レポート." localSheetId="6" hidden="1">{#N/A,#N/A,FALSE,"内訳"}</definedName>
    <definedName name="wrn.レポート." localSheetId="7" hidden="1">{#N/A,#N/A,FALSE,"内訳"}</definedName>
    <definedName name="wrn.レポート." localSheetId="8" hidden="1">{#N/A,#N/A,FALSE,"内訳"}</definedName>
    <definedName name="wrn.レポート." localSheetId="9" hidden="1">{#N/A,#N/A,FALSE,"内訳"}</definedName>
    <definedName name="wrn.レポート." localSheetId="10" hidden="1">{#N/A,#N/A,FALSE,"内訳"}</definedName>
    <definedName name="wrn.レポート." localSheetId="11" hidden="1">{#N/A,#N/A,FALSE,"内訳"}</definedName>
    <definedName name="wrn.レポート." localSheetId="12" hidden="1">{#N/A,#N/A,FALSE,"内訳"}</definedName>
    <definedName name="wrn.レポート." localSheetId="3" hidden="1">{#N/A,#N/A,FALSE,"内訳"}</definedName>
    <definedName name="wrn.レポート." localSheetId="0" hidden="1">{#N/A,#N/A,FALSE,"内訳"}</definedName>
    <definedName name="wrn.レポート." hidden="1">{#N/A,#N/A,FALSE,"内訳"}</definedName>
    <definedName name="wrt" localSheetId="16" hidden="1">{#N/A,#N/A,FALSE,"内訳"}</definedName>
    <definedName name="wrt" localSheetId="2" hidden="1">{#N/A,#N/A,FALSE,"内訳"}</definedName>
    <definedName name="wrt" localSheetId="1" hidden="1">{#N/A,#N/A,FALSE,"内訳"}</definedName>
    <definedName name="wrt" localSheetId="6" hidden="1">{#N/A,#N/A,FALSE,"内訳"}</definedName>
    <definedName name="wrt" localSheetId="7" hidden="1">{#N/A,#N/A,FALSE,"内訳"}</definedName>
    <definedName name="wrt" localSheetId="8" hidden="1">{#N/A,#N/A,FALSE,"内訳"}</definedName>
    <definedName name="wrt" localSheetId="9" hidden="1">{#N/A,#N/A,FALSE,"内訳"}</definedName>
    <definedName name="wrt" localSheetId="10" hidden="1">{#N/A,#N/A,FALSE,"内訳"}</definedName>
    <definedName name="wrt" localSheetId="11" hidden="1">{#N/A,#N/A,FALSE,"内訳"}</definedName>
    <definedName name="wrt" localSheetId="12" hidden="1">{#N/A,#N/A,FALSE,"内訳"}</definedName>
    <definedName name="wrt" localSheetId="3" hidden="1">{#N/A,#N/A,FALSE,"内訳"}</definedName>
    <definedName name="wrt" localSheetId="0" hidden="1">{#N/A,#N/A,FALSE,"内訳"}</definedName>
    <definedName name="wrt" hidden="1">{#N/A,#N/A,FALSE,"内訳"}</definedName>
    <definedName name="ｗｗ" localSheetId="18">#REF!</definedName>
    <definedName name="ｗｗ" localSheetId="19">#REF!</definedName>
    <definedName name="ｗｗ" localSheetId="11">#REF!</definedName>
    <definedName name="ｗｗ" localSheetId="12">#REF!</definedName>
    <definedName name="ｗｗ">#REF!</definedName>
    <definedName name="ｗｗ___0" localSheetId="18">#REF!</definedName>
    <definedName name="ｗｗ___0" localSheetId="19">#REF!</definedName>
    <definedName name="ｗｗ___0" localSheetId="11">#REF!</definedName>
    <definedName name="ｗｗ___0" localSheetId="12">#REF!</definedName>
    <definedName name="ｗｗ___0">#REF!</definedName>
    <definedName name="ｗｗ___3" localSheetId="18">#REF!</definedName>
    <definedName name="ｗｗ___3" localSheetId="19">#REF!</definedName>
    <definedName name="ｗｗ___3" localSheetId="11">#REF!</definedName>
    <definedName name="ｗｗ___3" localSheetId="12">#REF!</definedName>
    <definedName name="ｗｗ___3">#REF!</definedName>
    <definedName name="ｗｗｄ" localSheetId="18">#REF!</definedName>
    <definedName name="ｗｗｄ" localSheetId="19">#REF!</definedName>
    <definedName name="ｗｗｄ" localSheetId="11">#REF!</definedName>
    <definedName name="ｗｗｄ" localSheetId="12">#REF!</definedName>
    <definedName name="ｗｗｄ">#REF!</definedName>
    <definedName name="ｗｗｗ" localSheetId="18">#REF!</definedName>
    <definedName name="ｗｗｗ" localSheetId="19">#REF!</definedName>
    <definedName name="ｗｗｗ" localSheetId="11">#REF!</definedName>
    <definedName name="ｗｗｗ" localSheetId="12">#REF!</definedName>
    <definedName name="ｗｗｗ">#REF!</definedName>
    <definedName name="ｗｗｗ___0" localSheetId="18">#REF!</definedName>
    <definedName name="ｗｗｗ___0" localSheetId="19">#REF!</definedName>
    <definedName name="ｗｗｗ___0" localSheetId="11">#REF!</definedName>
    <definedName name="ｗｗｗ___0" localSheetId="12">#REF!</definedName>
    <definedName name="ｗｗｗ___0">#REF!</definedName>
    <definedName name="ｗｗｗ___3" localSheetId="18">#REF!</definedName>
    <definedName name="ｗｗｗ___3" localSheetId="19">#REF!</definedName>
    <definedName name="ｗｗｗ___3" localSheetId="11">#REF!</definedName>
    <definedName name="ｗｗｗ___3" localSheetId="12">#REF!</definedName>
    <definedName name="ｗｗｗ___3">#REF!</definedName>
    <definedName name="x" localSheetId="18">#REF!</definedName>
    <definedName name="x" localSheetId="19">#REF!</definedName>
    <definedName name="x" localSheetId="11">#REF!</definedName>
    <definedName name="x" localSheetId="12">#REF!</definedName>
    <definedName name="x">#REF!</definedName>
    <definedName name="ｘｄａｓ" localSheetId="18">#REF!</definedName>
    <definedName name="ｘｄａｓ" localSheetId="19">#REF!</definedName>
    <definedName name="ｘｄａｓ" localSheetId="11">#REF!</definedName>
    <definedName name="ｘｄａｓ" localSheetId="12">#REF!</definedName>
    <definedName name="ｘｄａｓ">#REF!</definedName>
    <definedName name="ｘｄｘｗｅ" localSheetId="18">#REF!</definedName>
    <definedName name="ｘｄｘｗｅ" localSheetId="19">#REF!</definedName>
    <definedName name="ｘｄｘｗｅ" localSheetId="11">#REF!</definedName>
    <definedName name="ｘｄｘｗｅ" localSheetId="12">#REF!</definedName>
    <definedName name="ｘｄｘｗｅ">#REF!</definedName>
    <definedName name="ｘｆｆ" localSheetId="18">#REF!</definedName>
    <definedName name="ｘｆｆ" localSheetId="19">#REF!</definedName>
    <definedName name="ｘｆｆ" localSheetId="11">#REF!</definedName>
    <definedName name="ｘｆｆ" localSheetId="12">#REF!</definedName>
    <definedName name="ｘｆｆ">#REF!</definedName>
    <definedName name="XMIN" localSheetId="18">#REF!</definedName>
    <definedName name="XMIN" localSheetId="19">#REF!</definedName>
    <definedName name="XMIN" localSheetId="20">#REF!</definedName>
    <definedName name="XMIN" localSheetId="11">#REF!</definedName>
    <definedName name="XMIN" localSheetId="12">#REF!</definedName>
    <definedName name="XMIN">#REF!</definedName>
    <definedName name="XMIN___0" localSheetId="18">#REF!</definedName>
    <definedName name="XMIN___0" localSheetId="19">#REF!</definedName>
    <definedName name="XMIN___0" localSheetId="11">#REF!</definedName>
    <definedName name="XMIN___0" localSheetId="12">#REF!</definedName>
    <definedName name="XMIN___0">#REF!</definedName>
    <definedName name="XMIN___3" localSheetId="18">#REF!</definedName>
    <definedName name="XMIN___3" localSheetId="19">#REF!</definedName>
    <definedName name="XMIN___3" localSheetId="11">#REF!</definedName>
    <definedName name="XMIN___3" localSheetId="12">#REF!</definedName>
    <definedName name="XMIN___3">#REF!</definedName>
    <definedName name="xs" localSheetId="18">#REF!</definedName>
    <definedName name="xs" localSheetId="19">#REF!</definedName>
    <definedName name="xs" localSheetId="11">#REF!</definedName>
    <definedName name="xs" localSheetId="12">#REF!</definedName>
    <definedName name="xs">#REF!</definedName>
    <definedName name="xwexdw" localSheetId="18">#REF!</definedName>
    <definedName name="xwexdw" localSheetId="19">#REF!</definedName>
    <definedName name="xwexdw" localSheetId="11">#REF!</definedName>
    <definedName name="xwexdw" localSheetId="12">#REF!</definedName>
    <definedName name="xwexdw">#REF!</definedName>
    <definedName name="xwq" localSheetId="18">#REF!</definedName>
    <definedName name="xwq" localSheetId="19">#REF!</definedName>
    <definedName name="xwq" localSheetId="11">#REF!</definedName>
    <definedName name="xwq" localSheetId="12">#REF!</definedName>
    <definedName name="xwq">#REF!</definedName>
    <definedName name="xx">#REF!</definedName>
    <definedName name="xzwx" localSheetId="18">#REF!</definedName>
    <definedName name="xzwx" localSheetId="19">#REF!</definedName>
    <definedName name="xzwx" localSheetId="11">#REF!</definedName>
    <definedName name="xzwx" localSheetId="12">#REF!</definedName>
    <definedName name="xzwx">#REF!</definedName>
    <definedName name="Y" localSheetId="18">#REF!</definedName>
    <definedName name="Y" localSheetId="19">#REF!</definedName>
    <definedName name="Y" localSheetId="20">#REF!</definedName>
    <definedName name="Y" localSheetId="11">#REF!</definedName>
    <definedName name="Y" localSheetId="12">#REF!</definedName>
    <definedName name="Y">#REF!</definedName>
    <definedName name="YSV" localSheetId="18">[14]体系!#REF!</definedName>
    <definedName name="YSV" localSheetId="19">[14]体系!#REF!</definedName>
    <definedName name="YSV" localSheetId="20">[15]体系!#REF!</definedName>
    <definedName name="YSV" localSheetId="11">[14]体系!#REF!</definedName>
    <definedName name="YSV" localSheetId="12">[14]体系!#REF!</definedName>
    <definedName name="YSV">[14]体系!#REF!</definedName>
    <definedName name="yuij" localSheetId="18">#REF!</definedName>
    <definedName name="yuij" localSheetId="19">#REF!</definedName>
    <definedName name="yuij" localSheetId="11">#REF!</definedName>
    <definedName name="yuij" localSheetId="12">#REF!</definedName>
    <definedName name="yuij">#REF!</definedName>
    <definedName name="yujy78" localSheetId="18">#REF!</definedName>
    <definedName name="yujy78" localSheetId="19">#REF!</definedName>
    <definedName name="yujy78" localSheetId="11">#REF!</definedName>
    <definedName name="yujy78" localSheetId="12">#REF!</definedName>
    <definedName name="yujy78">#REF!</definedName>
    <definedName name="ｙみゅ" localSheetId="18">#REF!</definedName>
    <definedName name="ｙみゅ" localSheetId="19">#REF!</definedName>
    <definedName name="ｙみゅ" localSheetId="11">#REF!</definedName>
    <definedName name="ｙみゅ" localSheetId="12">#REF!</definedName>
    <definedName name="ｙみゅ">#REF!</definedName>
    <definedName name="z" localSheetId="18">#REF!</definedName>
    <definedName name="z" localSheetId="19">#REF!</definedName>
    <definedName name="z" localSheetId="11">#REF!</definedName>
    <definedName name="z" localSheetId="12">#REF!</definedName>
    <definedName name="z">#REF!</definedName>
    <definedName name="Z_0E2AD5C1_4A37_11D1_9F5C_C8E7FFC00000_.wvu.PrintArea" localSheetId="20" hidden="1">'材料単価表（機械）'!$C$2:$R$5</definedName>
    <definedName name="Z_0E2AD5C1_4A37_11D1_9F5C_C8E7FFC00000_.wvu.PrintTitles" localSheetId="20" hidden="1">'材料単価表（機械）'!$2:$5</definedName>
    <definedName name="Z_6A8FAF81_4A22_11D1_88BF_0000E82785AA_.wvu.PrintArea" localSheetId="20" hidden="1">'材料単価表（機械）'!$C$2:$R$5</definedName>
    <definedName name="Z_6A8FAF81_4A22_11D1_88BF_0000E82785AA_.wvu.PrintTitles" localSheetId="20" hidden="1">'材料単価表（機械）'!$2:$5</definedName>
    <definedName name="ｚＣ" localSheetId="18">#REF!</definedName>
    <definedName name="ｚＣ" localSheetId="19">#REF!</definedName>
    <definedName name="ｚＣ" localSheetId="11">#REF!</definedName>
    <definedName name="ｚＣ" localSheetId="12">#REF!</definedName>
    <definedName name="ｚＣ">#REF!</definedName>
    <definedName name="ZENKOU" localSheetId="18">#REF!</definedName>
    <definedName name="ZENKOU" localSheetId="19">#REF!</definedName>
    <definedName name="ZENKOU" localSheetId="11">#REF!</definedName>
    <definedName name="ZENKOU" localSheetId="12">#REF!</definedName>
    <definedName name="ZENKOU">#REF!</definedName>
    <definedName name="ZK_IN" localSheetId="18">#REF!</definedName>
    <definedName name="ZK_IN" localSheetId="19">#REF!</definedName>
    <definedName name="ZK_IN" localSheetId="11">#REF!</definedName>
    <definedName name="ZK_IN" localSheetId="12">#REF!</definedName>
    <definedName name="ZK_IN">#REF!</definedName>
    <definedName name="ZK_WORK" localSheetId="18">#REF!</definedName>
    <definedName name="ZK_WORK" localSheetId="19">#REF!</definedName>
    <definedName name="ZK_WORK" localSheetId="11">#REF!</definedName>
    <definedName name="ZK_WORK" localSheetId="12">#REF!</definedName>
    <definedName name="ZK_WORK">#REF!</definedName>
    <definedName name="zsa" localSheetId="18">#REF!</definedName>
    <definedName name="zsa" localSheetId="19">#REF!</definedName>
    <definedName name="zsa" localSheetId="11">#REF!</definedName>
    <definedName name="zsa" localSheetId="12">#REF!</definedName>
    <definedName name="zsa">#REF!</definedName>
    <definedName name="ZUMEN" localSheetId="18">#REF!</definedName>
    <definedName name="ZUMEN" localSheetId="19">#REF!</definedName>
    <definedName name="ZUMEN" localSheetId="11">#REF!</definedName>
    <definedName name="ZUMEN" localSheetId="12">#REF!</definedName>
    <definedName name="ZUMEN">#REF!</definedName>
    <definedName name="ｚｘｓｄｓ" localSheetId="18">#REF!</definedName>
    <definedName name="ｚｘｓｄｓ" localSheetId="19">#REF!</definedName>
    <definedName name="ｚｘｓｄｓ" localSheetId="11">#REF!</definedName>
    <definedName name="ｚｘｓｄｓ" localSheetId="12">#REF!</definedName>
    <definedName name="ｚｘｓｄｓ">#REF!</definedName>
    <definedName name="zz">#REF!+#REF!+#REF!</definedName>
    <definedName name="zzx" localSheetId="18">#REF!</definedName>
    <definedName name="zzx" localSheetId="19">#REF!</definedName>
    <definedName name="zzx" localSheetId="11">#REF!</definedName>
    <definedName name="zzx" localSheetId="12">#REF!</definedName>
    <definedName name="zzx">#REF!</definedName>
    <definedName name="Z一般管理費" localSheetId="18">#REF!</definedName>
    <definedName name="Z一般管理費" localSheetId="19">#REF!</definedName>
    <definedName name="Z一般管理費" localSheetId="11">#REF!</definedName>
    <definedName name="Z一般管理費" localSheetId="12">#REF!</definedName>
    <definedName name="Z一般管理費">#REF!</definedName>
    <definedName name="Z一般管理費1" localSheetId="18">#REF!</definedName>
    <definedName name="Z一般管理費1" localSheetId="19">#REF!</definedName>
    <definedName name="Z一般管理費1" localSheetId="11">#REF!</definedName>
    <definedName name="Z一般管理費1" localSheetId="12">#REF!</definedName>
    <definedName name="Z一般管理費1">#REF!</definedName>
    <definedName name="Z一般管理費2" localSheetId="18">#REF!</definedName>
    <definedName name="Z一般管理費2" localSheetId="19">#REF!</definedName>
    <definedName name="Z一般管理費2" localSheetId="11">#REF!</definedName>
    <definedName name="Z一般管理費2" localSheetId="12">#REF!</definedName>
    <definedName name="Z一般管理費2">#REF!</definedName>
    <definedName name="Z一般管理費3" localSheetId="18">#REF!</definedName>
    <definedName name="Z一般管理費3" localSheetId="19">#REF!</definedName>
    <definedName name="Z一般管理費3" localSheetId="11">#REF!</definedName>
    <definedName name="Z一般管理費3" localSheetId="12">#REF!</definedName>
    <definedName name="Z一般管理費3">#REF!</definedName>
    <definedName name="Z一般労務費" localSheetId="18">#REF!</definedName>
    <definedName name="Z一般労務費" localSheetId="19">#REF!</definedName>
    <definedName name="Z一般労務費" localSheetId="11">#REF!</definedName>
    <definedName name="Z一般労務費" localSheetId="12">#REF!</definedName>
    <definedName name="Z一般労務費">#REF!</definedName>
    <definedName name="Z一般労務費1" localSheetId="18">#REF!</definedName>
    <definedName name="Z一般労務費1" localSheetId="19">#REF!</definedName>
    <definedName name="Z一般労務費1" localSheetId="11">#REF!</definedName>
    <definedName name="Z一般労務費1" localSheetId="12">#REF!</definedName>
    <definedName name="Z一般労務費1">#REF!</definedName>
    <definedName name="Z一般労務費2" localSheetId="18">#REF!</definedName>
    <definedName name="Z一般労務費2" localSheetId="19">#REF!</definedName>
    <definedName name="Z一般労務費2" localSheetId="11">#REF!</definedName>
    <definedName name="Z一般労務費2" localSheetId="12">#REF!</definedName>
    <definedName name="Z一般労務費2">#REF!</definedName>
    <definedName name="Z一般労務費3" localSheetId="18">#REF!</definedName>
    <definedName name="Z一般労務費3" localSheetId="19">#REF!</definedName>
    <definedName name="Z一般労務費3" localSheetId="11">#REF!</definedName>
    <definedName name="Z一般労務費3" localSheetId="12">#REF!</definedName>
    <definedName name="Z一般労務費3">#REF!</definedName>
    <definedName name="Z間接工事費" localSheetId="18">#REF!</definedName>
    <definedName name="Z間接工事費" localSheetId="19">#REF!</definedName>
    <definedName name="Z間接工事費" localSheetId="11">#REF!</definedName>
    <definedName name="Z間接工事費" localSheetId="12">#REF!</definedName>
    <definedName name="Z間接工事費">#REF!</definedName>
    <definedName name="Z間接工事費1" localSheetId="18">#REF!</definedName>
    <definedName name="Z間接工事費1" localSheetId="19">#REF!</definedName>
    <definedName name="Z間接工事費1" localSheetId="11">#REF!</definedName>
    <definedName name="Z間接工事費1" localSheetId="12">#REF!</definedName>
    <definedName name="Z間接工事費1">#REF!</definedName>
    <definedName name="Z間接工事費2" localSheetId="18">#REF!</definedName>
    <definedName name="Z間接工事費2" localSheetId="19">#REF!</definedName>
    <definedName name="Z間接工事費2" localSheetId="11">#REF!</definedName>
    <definedName name="Z間接工事費2" localSheetId="12">#REF!</definedName>
    <definedName name="Z間接工事費2">#REF!</definedName>
    <definedName name="Z間接工事費3" localSheetId="18">#REF!</definedName>
    <definedName name="Z間接工事費3" localSheetId="19">#REF!</definedName>
    <definedName name="Z間接工事費3" localSheetId="11">#REF!</definedName>
    <definedName name="Z間接工事費3" localSheetId="12">#REF!</definedName>
    <definedName name="Z間接工事費3">#REF!</definedName>
    <definedName name="Z機械経費" localSheetId="18">#REF!</definedName>
    <definedName name="Z機械経費" localSheetId="19">#REF!</definedName>
    <definedName name="Z機械経費" localSheetId="11">#REF!</definedName>
    <definedName name="Z機械経費" localSheetId="12">#REF!</definedName>
    <definedName name="Z機械経費">#REF!</definedName>
    <definedName name="Z機械経費1" localSheetId="18">#REF!</definedName>
    <definedName name="Z機械経費1" localSheetId="19">#REF!</definedName>
    <definedName name="Z機械経費1" localSheetId="11">#REF!</definedName>
    <definedName name="Z機械経費1" localSheetId="12">#REF!</definedName>
    <definedName name="Z機械経費1">#REF!</definedName>
    <definedName name="Z機械経費2" localSheetId="18">#REF!</definedName>
    <definedName name="Z機械経費2" localSheetId="19">#REF!</definedName>
    <definedName name="Z機械経費2" localSheetId="11">#REF!</definedName>
    <definedName name="Z機械経費2" localSheetId="12">#REF!</definedName>
    <definedName name="Z機械経費2">#REF!</definedName>
    <definedName name="Z機械経費3" localSheetId="18">#REF!</definedName>
    <definedName name="Z機械経費3" localSheetId="19">#REF!</definedName>
    <definedName name="Z機械経費3" localSheetId="11">#REF!</definedName>
    <definedName name="Z機械経費3" localSheetId="12">#REF!</definedName>
    <definedName name="Z機械経費3">#REF!</definedName>
    <definedName name="Z機器費" localSheetId="18">#REF!</definedName>
    <definedName name="Z機器費" localSheetId="19">#REF!</definedName>
    <definedName name="Z機器費" localSheetId="11">#REF!</definedName>
    <definedName name="Z機器費" localSheetId="12">#REF!</definedName>
    <definedName name="Z機器費">#REF!</definedName>
    <definedName name="Z機器費1" localSheetId="18">#REF!</definedName>
    <definedName name="Z機器費1" localSheetId="19">#REF!</definedName>
    <definedName name="Z機器費1" localSheetId="11">#REF!</definedName>
    <definedName name="Z機器費1" localSheetId="12">#REF!</definedName>
    <definedName name="Z機器費1">#REF!</definedName>
    <definedName name="Z機器費2" localSheetId="18">#REF!</definedName>
    <definedName name="Z機器費2" localSheetId="19">#REF!</definedName>
    <definedName name="Z機器費2" localSheetId="11">#REF!</definedName>
    <definedName name="Z機器費2" localSheetId="12">#REF!</definedName>
    <definedName name="Z機器費2">#REF!</definedName>
    <definedName name="Z機器費3" localSheetId="18">#REF!</definedName>
    <definedName name="Z機器費3" localSheetId="19">#REF!</definedName>
    <definedName name="Z機器費3" localSheetId="11">#REF!</definedName>
    <definedName name="Z機器費3" localSheetId="12">#REF!</definedName>
    <definedName name="Z機器費3">#REF!</definedName>
    <definedName name="Z技術費" localSheetId="18">#REF!</definedName>
    <definedName name="Z技術費" localSheetId="19">#REF!</definedName>
    <definedName name="Z技術費" localSheetId="11">#REF!</definedName>
    <definedName name="Z技術費" localSheetId="12">#REF!</definedName>
    <definedName name="Z技術費">#REF!</definedName>
    <definedName name="Z技術費1" localSheetId="18">#REF!</definedName>
    <definedName name="Z技術費1" localSheetId="19">#REF!</definedName>
    <definedName name="Z技術費1" localSheetId="11">#REF!</definedName>
    <definedName name="Z技術費1" localSheetId="12">#REF!</definedName>
    <definedName name="Z技術費1">#REF!</definedName>
    <definedName name="Z技術費2" localSheetId="18">#REF!</definedName>
    <definedName name="Z技術費2" localSheetId="19">#REF!</definedName>
    <definedName name="Z技術費2" localSheetId="11">#REF!</definedName>
    <definedName name="Z技術費2" localSheetId="12">#REF!</definedName>
    <definedName name="Z技術費2">#REF!</definedName>
    <definedName name="Z技術費3" localSheetId="18">#REF!</definedName>
    <definedName name="Z技術費3" localSheetId="19">#REF!</definedName>
    <definedName name="Z技術費3" localSheetId="11">#REF!</definedName>
    <definedName name="Z技術費3" localSheetId="12">#REF!</definedName>
    <definedName name="Z技術費3">#REF!</definedName>
    <definedName name="Z共通仮設費" localSheetId="18">#REF!</definedName>
    <definedName name="Z共通仮設費" localSheetId="19">#REF!</definedName>
    <definedName name="Z共通仮設費" localSheetId="11">#REF!</definedName>
    <definedName name="Z共通仮設費" localSheetId="12">#REF!</definedName>
    <definedName name="Z共通仮設費">#REF!</definedName>
    <definedName name="Z共通仮設費1" localSheetId="18">#REF!</definedName>
    <definedName name="Z共通仮設費1" localSheetId="19">#REF!</definedName>
    <definedName name="Z共通仮設費1" localSheetId="11">#REF!</definedName>
    <definedName name="Z共通仮設費1" localSheetId="12">#REF!</definedName>
    <definedName name="Z共通仮設費1">#REF!</definedName>
    <definedName name="Z共通仮設費2" localSheetId="18">#REF!</definedName>
    <definedName name="Z共通仮設費2" localSheetId="19">#REF!</definedName>
    <definedName name="Z共通仮設費2" localSheetId="11">#REF!</definedName>
    <definedName name="Z共通仮設費2" localSheetId="12">#REF!</definedName>
    <definedName name="Z共通仮設費2">#REF!</definedName>
    <definedName name="Z共通仮設費3" localSheetId="18">#REF!</definedName>
    <definedName name="Z共通仮設費3" localSheetId="19">#REF!</definedName>
    <definedName name="Z共通仮設費3" localSheetId="11">#REF!</definedName>
    <definedName name="Z共通仮設費3" localSheetId="12">#REF!</definedName>
    <definedName name="Z共通仮設費3">#REF!</definedName>
    <definedName name="Z現場間接費" localSheetId="18">#REF!</definedName>
    <definedName name="Z現場間接費" localSheetId="19">#REF!</definedName>
    <definedName name="Z現場間接費" localSheetId="11">#REF!</definedName>
    <definedName name="Z現場間接費" localSheetId="12">#REF!</definedName>
    <definedName name="Z現場間接費">#REF!</definedName>
    <definedName name="Z現場間接費1" localSheetId="18">#REF!</definedName>
    <definedName name="Z現場間接費1" localSheetId="19">#REF!</definedName>
    <definedName name="Z現場間接費1" localSheetId="11">#REF!</definedName>
    <definedName name="Z現場間接費1" localSheetId="12">#REF!</definedName>
    <definedName name="Z現場間接費1">#REF!</definedName>
    <definedName name="Z現場間接費2" localSheetId="18">#REF!</definedName>
    <definedName name="Z現場間接費2" localSheetId="19">#REF!</definedName>
    <definedName name="Z現場間接費2" localSheetId="11">#REF!</definedName>
    <definedName name="Z現場間接費2" localSheetId="12">#REF!</definedName>
    <definedName name="Z現場間接費2">#REF!</definedName>
    <definedName name="Z現場間接費3" localSheetId="18">#REF!</definedName>
    <definedName name="Z現場間接費3" localSheetId="19">#REF!</definedName>
    <definedName name="Z現場間接費3" localSheetId="11">#REF!</definedName>
    <definedName name="Z現場間接費3" localSheetId="12">#REF!</definedName>
    <definedName name="Z現場間接費3">#REF!</definedName>
    <definedName name="Z工事価格" localSheetId="18">#REF!</definedName>
    <definedName name="Z工事価格" localSheetId="19">#REF!</definedName>
    <definedName name="Z工事価格" localSheetId="11">#REF!</definedName>
    <definedName name="Z工事価格" localSheetId="12">#REF!</definedName>
    <definedName name="Z工事価格">#REF!</definedName>
    <definedName name="Z工事価格1" localSheetId="18">#REF!</definedName>
    <definedName name="Z工事価格1" localSheetId="19">#REF!</definedName>
    <definedName name="Z工事価格1" localSheetId="11">#REF!</definedName>
    <definedName name="Z工事価格1" localSheetId="12">#REF!</definedName>
    <definedName name="Z工事価格1">#REF!</definedName>
    <definedName name="Z工事価格2" localSheetId="18">#REF!</definedName>
    <definedName name="Z工事価格2" localSheetId="19">#REF!</definedName>
    <definedName name="Z工事価格2" localSheetId="11">#REF!</definedName>
    <definedName name="Z工事価格2" localSheetId="12">#REF!</definedName>
    <definedName name="Z工事価格2">#REF!</definedName>
    <definedName name="Z工事価格3" localSheetId="18">#REF!</definedName>
    <definedName name="Z工事価格3" localSheetId="19">#REF!</definedName>
    <definedName name="Z工事価格3" localSheetId="11">#REF!</definedName>
    <definedName name="Z工事価格3" localSheetId="12">#REF!</definedName>
    <definedName name="Z工事価格3">#REF!</definedName>
    <definedName name="Z工事原価" localSheetId="18">#REF!</definedName>
    <definedName name="Z工事原価" localSheetId="19">#REF!</definedName>
    <definedName name="Z工事原価" localSheetId="11">#REF!</definedName>
    <definedName name="Z工事原価" localSheetId="12">#REF!</definedName>
    <definedName name="Z工事原価">#REF!</definedName>
    <definedName name="Z工事原価1" localSheetId="18">#REF!</definedName>
    <definedName name="Z工事原価1" localSheetId="19">#REF!</definedName>
    <definedName name="Z工事原価1" localSheetId="11">#REF!</definedName>
    <definedName name="Z工事原価1" localSheetId="12">#REF!</definedName>
    <definedName name="Z工事原価1">#REF!</definedName>
    <definedName name="Z工事原価2" localSheetId="18">#REF!</definedName>
    <definedName name="Z工事原価2" localSheetId="19">#REF!</definedName>
    <definedName name="Z工事原価2" localSheetId="11">#REF!</definedName>
    <definedName name="Z工事原価2" localSheetId="12">#REF!</definedName>
    <definedName name="Z工事原価2">#REF!</definedName>
    <definedName name="Z工事原価3" localSheetId="18">#REF!</definedName>
    <definedName name="Z工事原価3" localSheetId="19">#REF!</definedName>
    <definedName name="Z工事原価3" localSheetId="11">#REF!</definedName>
    <definedName name="Z工事原価3" localSheetId="12">#REF!</definedName>
    <definedName name="Z工事原価3">#REF!</definedName>
    <definedName name="Z工派計" localSheetId="18">#REF!</definedName>
    <definedName name="Z工派計" localSheetId="19">#REF!</definedName>
    <definedName name="Z工派計" localSheetId="11">#REF!</definedName>
    <definedName name="Z工派計" localSheetId="12">#REF!</definedName>
    <definedName name="Z工派計">#REF!</definedName>
    <definedName name="Z工派計1" localSheetId="18">#REF!</definedName>
    <definedName name="Z工派計1" localSheetId="19">#REF!</definedName>
    <definedName name="Z工派計1" localSheetId="11">#REF!</definedName>
    <definedName name="Z工派計1" localSheetId="12">#REF!</definedName>
    <definedName name="Z工派計1">#REF!</definedName>
    <definedName name="Z工派計2" localSheetId="18">#REF!</definedName>
    <definedName name="Z工派計2" localSheetId="19">#REF!</definedName>
    <definedName name="Z工派計2" localSheetId="11">#REF!</definedName>
    <definedName name="Z工派計2" localSheetId="12">#REF!</definedName>
    <definedName name="Z工派計2">#REF!</definedName>
    <definedName name="Z工派計3" localSheetId="18">#REF!</definedName>
    <definedName name="Z工派計3" localSheetId="19">#REF!</definedName>
    <definedName name="Z工派計3" localSheetId="11">#REF!</definedName>
    <definedName name="Z工派計3" localSheetId="12">#REF!</definedName>
    <definedName name="Z工派計3">#REF!</definedName>
    <definedName name="Z工派試験" localSheetId="18">#REF!</definedName>
    <definedName name="Z工派試験" localSheetId="19">#REF!</definedName>
    <definedName name="Z工派試験" localSheetId="11">#REF!</definedName>
    <definedName name="Z工派試験" localSheetId="12">#REF!</definedName>
    <definedName name="Z工派試験">#REF!</definedName>
    <definedName name="Z工派試験1" localSheetId="18">#REF!</definedName>
    <definedName name="Z工派試験1" localSheetId="19">#REF!</definedName>
    <definedName name="Z工派試験1" localSheetId="11">#REF!</definedName>
    <definedName name="Z工派試験1" localSheetId="12">#REF!</definedName>
    <definedName name="Z工派試験1">#REF!</definedName>
    <definedName name="Z工派試験2" localSheetId="18">#REF!</definedName>
    <definedName name="Z工派試験2" localSheetId="19">#REF!</definedName>
    <definedName name="Z工派試験2" localSheetId="11">#REF!</definedName>
    <definedName name="Z工派試験2" localSheetId="12">#REF!</definedName>
    <definedName name="Z工派試験2">#REF!</definedName>
    <definedName name="Z工派試験3" localSheetId="18">#REF!</definedName>
    <definedName name="Z工派試験3" localSheetId="19">#REF!</definedName>
    <definedName name="Z工派試験3" localSheetId="11">#REF!</definedName>
    <definedName name="Z工派試験3" localSheetId="12">#REF!</definedName>
    <definedName name="Z工派試験3">#REF!</definedName>
    <definedName name="Z工派据付" localSheetId="18">#REF!</definedName>
    <definedName name="Z工派据付" localSheetId="19">#REF!</definedName>
    <definedName name="Z工派据付" localSheetId="11">#REF!</definedName>
    <definedName name="Z工派据付" localSheetId="12">#REF!</definedName>
    <definedName name="Z工派据付">#REF!</definedName>
    <definedName name="Z工派据付1" localSheetId="18">#REF!</definedName>
    <definedName name="Z工派据付1" localSheetId="19">#REF!</definedName>
    <definedName name="Z工派据付1" localSheetId="11">#REF!</definedName>
    <definedName name="Z工派据付1" localSheetId="12">#REF!</definedName>
    <definedName name="Z工派据付1">#REF!</definedName>
    <definedName name="Z工派据付2" localSheetId="18">#REF!</definedName>
    <definedName name="Z工派据付2" localSheetId="19">#REF!</definedName>
    <definedName name="Z工派据付2" localSheetId="11">#REF!</definedName>
    <definedName name="Z工派据付2" localSheetId="12">#REF!</definedName>
    <definedName name="Z工派据付2">#REF!</definedName>
    <definedName name="Z工派据付3" localSheetId="18">#REF!</definedName>
    <definedName name="Z工派据付3" localSheetId="19">#REF!</definedName>
    <definedName name="Z工派据付3" localSheetId="11">#REF!</definedName>
    <definedName name="Z工派据付3" localSheetId="12">#REF!</definedName>
    <definedName name="Z工派据付3">#REF!</definedName>
    <definedName name="Z材料費" localSheetId="18">#REF!</definedName>
    <definedName name="Z材料費" localSheetId="19">#REF!</definedName>
    <definedName name="Z材料費" localSheetId="11">#REF!</definedName>
    <definedName name="Z材料費" localSheetId="12">#REF!</definedName>
    <definedName name="Z材料費">#REF!</definedName>
    <definedName name="Z材料費1" localSheetId="18">#REF!</definedName>
    <definedName name="Z材料費1" localSheetId="19">#REF!</definedName>
    <definedName name="Z材料費1" localSheetId="11">#REF!</definedName>
    <definedName name="Z材料費1" localSheetId="12">#REF!</definedName>
    <definedName name="Z材料費1">#REF!</definedName>
    <definedName name="Z材料費2" localSheetId="18">#REF!</definedName>
    <definedName name="Z材料費2" localSheetId="19">#REF!</definedName>
    <definedName name="Z材料費2" localSheetId="11">#REF!</definedName>
    <definedName name="Z材料費2" localSheetId="12">#REF!</definedName>
    <definedName name="Z材料費2">#REF!</definedName>
    <definedName name="Z材料費3" localSheetId="18">#REF!</definedName>
    <definedName name="Z材料費3" localSheetId="19">#REF!</definedName>
    <definedName name="Z材料費3" localSheetId="11">#REF!</definedName>
    <definedName name="Z材料費3" localSheetId="12">#REF!</definedName>
    <definedName name="Z材料費3">#REF!</definedName>
    <definedName name="Z試運転費" localSheetId="18">#REF!</definedName>
    <definedName name="Z試運転費" localSheetId="19">#REF!</definedName>
    <definedName name="Z試運転費" localSheetId="11">#REF!</definedName>
    <definedName name="Z試運転費" localSheetId="12">#REF!</definedName>
    <definedName name="Z試運転費">#REF!</definedName>
    <definedName name="Z試運転費1" localSheetId="18">#REF!</definedName>
    <definedName name="Z試運転費1" localSheetId="19">#REF!</definedName>
    <definedName name="Z試運転費1" localSheetId="11">#REF!</definedName>
    <definedName name="Z試運転費1" localSheetId="12">#REF!</definedName>
    <definedName name="Z試運転費1">#REF!</definedName>
    <definedName name="Z試運転費2" localSheetId="18">#REF!</definedName>
    <definedName name="Z試運転費2" localSheetId="19">#REF!</definedName>
    <definedName name="Z試運転費2" localSheetId="11">#REF!</definedName>
    <definedName name="Z試運転費2" localSheetId="12">#REF!</definedName>
    <definedName name="Z試運転費2">#REF!</definedName>
    <definedName name="Z試運転費3" localSheetId="18">#REF!</definedName>
    <definedName name="Z試運転費3" localSheetId="19">#REF!</definedName>
    <definedName name="Z試運転費3" localSheetId="11">#REF!</definedName>
    <definedName name="Z試運転費3" localSheetId="12">#REF!</definedName>
    <definedName name="Z試運転費3">#REF!</definedName>
    <definedName name="Z純工事" localSheetId="18">#REF!</definedName>
    <definedName name="Z純工事" localSheetId="19">#REF!</definedName>
    <definedName name="Z純工事" localSheetId="11">#REF!</definedName>
    <definedName name="Z純工事" localSheetId="12">#REF!</definedName>
    <definedName name="Z純工事">#REF!</definedName>
    <definedName name="Z純工事1" localSheetId="18">#REF!</definedName>
    <definedName name="Z純工事1" localSheetId="19">#REF!</definedName>
    <definedName name="Z純工事1" localSheetId="11">#REF!</definedName>
    <definedName name="Z純工事1" localSheetId="12">#REF!</definedName>
    <definedName name="Z純工事1">#REF!</definedName>
    <definedName name="Z純工事2" localSheetId="18">#REF!</definedName>
    <definedName name="Z純工事2" localSheetId="19">#REF!</definedName>
    <definedName name="Z純工事2" localSheetId="11">#REF!</definedName>
    <definedName name="Z純工事2" localSheetId="12">#REF!</definedName>
    <definedName name="Z純工事2">#REF!</definedName>
    <definedName name="Z純工事3" localSheetId="18">#REF!</definedName>
    <definedName name="Z純工事3" localSheetId="19">#REF!</definedName>
    <definedName name="Z純工事3" localSheetId="11">#REF!</definedName>
    <definedName name="Z純工事3" localSheetId="12">#REF!</definedName>
    <definedName name="Z純工事3">#REF!</definedName>
    <definedName name="Z水道光熱" localSheetId="18">#REF!</definedName>
    <definedName name="Z水道光熱" localSheetId="19">#REF!</definedName>
    <definedName name="Z水道光熱" localSheetId="11">#REF!</definedName>
    <definedName name="Z水道光熱" localSheetId="12">#REF!</definedName>
    <definedName name="Z水道光熱">#REF!</definedName>
    <definedName name="Z水道光熱1" localSheetId="18">#REF!</definedName>
    <definedName name="Z水道光熱1" localSheetId="19">#REF!</definedName>
    <definedName name="Z水道光熱1" localSheetId="11">#REF!</definedName>
    <definedName name="Z水道光熱1" localSheetId="12">#REF!</definedName>
    <definedName name="Z水道光熱1">#REF!</definedName>
    <definedName name="Z水道光熱2" localSheetId="18">#REF!</definedName>
    <definedName name="Z水道光熱2" localSheetId="19">#REF!</definedName>
    <definedName name="Z水道光熱2" localSheetId="11">#REF!</definedName>
    <definedName name="Z水道光熱2" localSheetId="12">#REF!</definedName>
    <definedName name="Z水道光熱2">#REF!</definedName>
    <definedName name="Z水道光熱3" localSheetId="18">#REF!</definedName>
    <definedName name="Z水道光熱3" localSheetId="19">#REF!</definedName>
    <definedName name="Z水道光熱3" localSheetId="11">#REF!</definedName>
    <definedName name="Z水道光熱3" localSheetId="12">#REF!</definedName>
    <definedName name="Z水道光熱3">#REF!</definedName>
    <definedName name="Z据付間接費" localSheetId="18">#REF!</definedName>
    <definedName name="Z据付間接費" localSheetId="19">#REF!</definedName>
    <definedName name="Z据付間接費" localSheetId="11">#REF!</definedName>
    <definedName name="Z据付間接費" localSheetId="12">#REF!</definedName>
    <definedName name="Z据付間接費">#REF!</definedName>
    <definedName name="Z据付間接費1" localSheetId="18">#REF!</definedName>
    <definedName name="Z据付間接費1" localSheetId="19">#REF!</definedName>
    <definedName name="Z据付間接費1" localSheetId="11">#REF!</definedName>
    <definedName name="Z据付間接費1" localSheetId="12">#REF!</definedName>
    <definedName name="Z据付間接費1">#REF!</definedName>
    <definedName name="Z据付間接費2" localSheetId="18">#REF!</definedName>
    <definedName name="Z据付間接費2" localSheetId="19">#REF!</definedName>
    <definedName name="Z据付間接費2" localSheetId="11">#REF!</definedName>
    <definedName name="Z据付間接費2" localSheetId="12">#REF!</definedName>
    <definedName name="Z据付間接費2">#REF!</definedName>
    <definedName name="Z据付間接費3" localSheetId="18">#REF!</definedName>
    <definedName name="Z据付間接費3" localSheetId="19">#REF!</definedName>
    <definedName name="Z据付間接費3" localSheetId="11">#REF!</definedName>
    <definedName name="Z据付間接費3" localSheetId="12">#REF!</definedName>
    <definedName name="Z据付間接費3">#REF!</definedName>
    <definedName name="Z据付工間接" localSheetId="18">#REF!</definedName>
    <definedName name="Z据付工間接" localSheetId="19">#REF!</definedName>
    <definedName name="Z据付工間接" localSheetId="11">#REF!</definedName>
    <definedName name="Z据付工間接" localSheetId="12">#REF!</definedName>
    <definedName name="Z据付工間接">#REF!</definedName>
    <definedName name="Z据付工間接1" localSheetId="18">#REF!</definedName>
    <definedName name="Z据付工間接1" localSheetId="19">#REF!</definedName>
    <definedName name="Z据付工間接1" localSheetId="11">#REF!</definedName>
    <definedName name="Z据付工間接1" localSheetId="12">#REF!</definedName>
    <definedName name="Z据付工間接1">#REF!</definedName>
    <definedName name="Z据付工間接2" localSheetId="18">#REF!</definedName>
    <definedName name="Z据付工間接2" localSheetId="19">#REF!</definedName>
    <definedName name="Z据付工間接2" localSheetId="11">#REF!</definedName>
    <definedName name="Z据付工間接2" localSheetId="12">#REF!</definedName>
    <definedName name="Z据付工間接2">#REF!</definedName>
    <definedName name="Z据付工間接3" localSheetId="18">#REF!</definedName>
    <definedName name="Z据付工間接3" localSheetId="19">#REF!</definedName>
    <definedName name="Z据付工間接3" localSheetId="11">#REF!</definedName>
    <definedName name="Z据付工間接3" localSheetId="12">#REF!</definedName>
    <definedName name="Z据付工間接3">#REF!</definedName>
    <definedName name="Z据付費" localSheetId="18">#REF!</definedName>
    <definedName name="Z据付費" localSheetId="19">#REF!</definedName>
    <definedName name="Z据付費" localSheetId="11">#REF!</definedName>
    <definedName name="Z据付費" localSheetId="12">#REF!</definedName>
    <definedName name="Z据付費">#REF!</definedName>
    <definedName name="Z据付費1" localSheetId="18">#REF!</definedName>
    <definedName name="Z据付費1" localSheetId="19">#REF!</definedName>
    <definedName name="Z据付費1" localSheetId="11">#REF!</definedName>
    <definedName name="Z据付費1" localSheetId="12">#REF!</definedName>
    <definedName name="Z据付費1">#REF!</definedName>
    <definedName name="Z据付費2" localSheetId="18">#REF!</definedName>
    <definedName name="Z据付費2" localSheetId="19">#REF!</definedName>
    <definedName name="Z据付費2" localSheetId="11">#REF!</definedName>
    <definedName name="Z据付費2" localSheetId="12">#REF!</definedName>
    <definedName name="Z据付費2">#REF!</definedName>
    <definedName name="Z据付費3" localSheetId="18">#REF!</definedName>
    <definedName name="Z据付費3" localSheetId="19">#REF!</definedName>
    <definedName name="Z据付費3" localSheetId="11">#REF!</definedName>
    <definedName name="Z据付費3" localSheetId="12">#REF!</definedName>
    <definedName name="Z据付費3">#REF!</definedName>
    <definedName name="Z組合せ試験" localSheetId="18">#REF!</definedName>
    <definedName name="Z組合せ試験" localSheetId="19">#REF!</definedName>
    <definedName name="Z組合せ試験" localSheetId="11">#REF!</definedName>
    <definedName name="Z組合せ試験" localSheetId="12">#REF!</definedName>
    <definedName name="Z組合せ試験">#REF!</definedName>
    <definedName name="Z組合せ試験1" localSheetId="18">#REF!</definedName>
    <definedName name="Z組合せ試験1" localSheetId="19">#REF!</definedName>
    <definedName name="Z組合せ試験1" localSheetId="11">#REF!</definedName>
    <definedName name="Z組合せ試験1" localSheetId="12">#REF!</definedName>
    <definedName name="Z組合せ試験1">#REF!</definedName>
    <definedName name="Z組合せ試験2" localSheetId="18">#REF!</definedName>
    <definedName name="Z組合せ試験2" localSheetId="19">#REF!</definedName>
    <definedName name="Z組合せ試験2" localSheetId="11">#REF!</definedName>
    <definedName name="Z組合せ試験2" localSheetId="12">#REF!</definedName>
    <definedName name="Z組合せ試験2">#REF!</definedName>
    <definedName name="Z組合せ試験3" localSheetId="18">#REF!</definedName>
    <definedName name="Z組合せ試験3" localSheetId="19">#REF!</definedName>
    <definedName name="Z組合せ試験3" localSheetId="11">#REF!</definedName>
    <definedName name="Z組合せ試験3" localSheetId="12">#REF!</definedName>
    <definedName name="Z組合せ試験3">#REF!</definedName>
    <definedName name="Z総合試運転" localSheetId="18">#REF!</definedName>
    <definedName name="Z総合試運転" localSheetId="19">#REF!</definedName>
    <definedName name="Z総合試運転" localSheetId="11">#REF!</definedName>
    <definedName name="Z総合試運転" localSheetId="12">#REF!</definedName>
    <definedName name="Z総合試運転">#REF!</definedName>
    <definedName name="Z総合試運転1" localSheetId="18">#REF!</definedName>
    <definedName name="Z総合試運転1" localSheetId="19">#REF!</definedName>
    <definedName name="Z総合試運転1" localSheetId="11">#REF!</definedName>
    <definedName name="Z総合試運転1" localSheetId="12">#REF!</definedName>
    <definedName name="Z総合試運転1">#REF!</definedName>
    <definedName name="Z総合試運転2" localSheetId="18">#REF!</definedName>
    <definedName name="Z総合試運転2" localSheetId="19">#REF!</definedName>
    <definedName name="Z総合試運転2" localSheetId="11">#REF!</definedName>
    <definedName name="Z総合試運転2" localSheetId="12">#REF!</definedName>
    <definedName name="Z総合試運転2">#REF!</definedName>
    <definedName name="Z総合試運転3" localSheetId="18">#REF!</definedName>
    <definedName name="Z総合試運転3" localSheetId="19">#REF!</definedName>
    <definedName name="Z総合試運転3" localSheetId="11">#REF!</definedName>
    <definedName name="Z総合試運転3" localSheetId="12">#REF!</definedName>
    <definedName name="Z総合試運転3">#REF!</definedName>
    <definedName name="Z直工" localSheetId="18">#REF!</definedName>
    <definedName name="Z直工" localSheetId="19">#REF!</definedName>
    <definedName name="Z直工" localSheetId="11">#REF!</definedName>
    <definedName name="Z直工" localSheetId="12">#REF!</definedName>
    <definedName name="Z直工">#REF!</definedName>
    <definedName name="Z直工1" localSheetId="18">#REF!</definedName>
    <definedName name="Z直工1" localSheetId="19">#REF!</definedName>
    <definedName name="Z直工1" localSheetId="11">#REF!</definedName>
    <definedName name="Z直工1" localSheetId="12">#REF!</definedName>
    <definedName name="Z直工1">#REF!</definedName>
    <definedName name="Z直工2" localSheetId="18">#REF!</definedName>
    <definedName name="Z直工2" localSheetId="19">#REF!</definedName>
    <definedName name="Z直工2" localSheetId="11">#REF!</definedName>
    <definedName name="Z直工2" localSheetId="12">#REF!</definedName>
    <definedName name="Z直工2">#REF!</definedName>
    <definedName name="Z直工3" localSheetId="18">#REF!</definedName>
    <definedName name="Z直工3" localSheetId="19">#REF!</definedName>
    <definedName name="Z直工3" localSheetId="11">#REF!</definedName>
    <definedName name="Z直工3" localSheetId="12">#REF!</definedName>
    <definedName name="Z直工3">#REF!</definedName>
    <definedName name="Z直接経費" localSheetId="18">#REF!</definedName>
    <definedName name="Z直接経費" localSheetId="19">#REF!</definedName>
    <definedName name="Z直接経費" localSheetId="11">#REF!</definedName>
    <definedName name="Z直接経費" localSheetId="12">#REF!</definedName>
    <definedName name="Z直接経費">#REF!</definedName>
    <definedName name="Z直接経費1" localSheetId="18">#REF!</definedName>
    <definedName name="Z直接経費1" localSheetId="19">#REF!</definedName>
    <definedName name="Z直接経費1" localSheetId="11">#REF!</definedName>
    <definedName name="Z直接経費1" localSheetId="12">#REF!</definedName>
    <definedName name="Z直接経費1">#REF!</definedName>
    <definedName name="Z直接経費2" localSheetId="18">#REF!</definedName>
    <definedName name="Z直接経費2" localSheetId="19">#REF!</definedName>
    <definedName name="Z直接経費2" localSheetId="11">#REF!</definedName>
    <definedName name="Z直接経費2" localSheetId="12">#REF!</definedName>
    <definedName name="Z直接経費2">#REF!</definedName>
    <definedName name="Z直接経費3" localSheetId="18">#REF!</definedName>
    <definedName name="Z直接経費3" localSheetId="19">#REF!</definedName>
    <definedName name="Z直接経費3" localSheetId="11">#REF!</definedName>
    <definedName name="Z直接経費3" localSheetId="12">#REF!</definedName>
    <definedName name="Z直接経費3">#REF!</definedName>
    <definedName name="Z直接材料費" localSheetId="18">#REF!</definedName>
    <definedName name="Z直接材料費" localSheetId="19">#REF!</definedName>
    <definedName name="Z直接材料費" localSheetId="11">#REF!</definedName>
    <definedName name="Z直接材料費" localSheetId="12">#REF!</definedName>
    <definedName name="Z直接材料費">#REF!</definedName>
    <definedName name="Z直接材料費1" localSheetId="18">#REF!</definedName>
    <definedName name="Z直接材料費1" localSheetId="19">#REF!</definedName>
    <definedName name="Z直接材料費1" localSheetId="11">#REF!</definedName>
    <definedName name="Z直接材料費1" localSheetId="12">#REF!</definedName>
    <definedName name="Z直接材料費1">#REF!</definedName>
    <definedName name="Z直接材料費2" localSheetId="18">#REF!</definedName>
    <definedName name="Z直接材料費2" localSheetId="19">#REF!</definedName>
    <definedName name="Z直接材料費2" localSheetId="11">#REF!</definedName>
    <definedName name="Z直接材料費2" localSheetId="12">#REF!</definedName>
    <definedName name="Z直接材料費2">#REF!</definedName>
    <definedName name="Z直接材料費3" localSheetId="18">#REF!</definedName>
    <definedName name="Z直接材料費3" localSheetId="19">#REF!</definedName>
    <definedName name="Z直接材料費3" localSheetId="11">#REF!</definedName>
    <definedName name="Z直接材料費3" localSheetId="12">#REF!</definedName>
    <definedName name="Z直接材料費3">#REF!</definedName>
    <definedName name="Z直接労務費" localSheetId="18">#REF!</definedName>
    <definedName name="Z直接労務費" localSheetId="19">#REF!</definedName>
    <definedName name="Z直接労務費" localSheetId="11">#REF!</definedName>
    <definedName name="Z直接労務費" localSheetId="12">#REF!</definedName>
    <definedName name="Z直接労務費">#REF!</definedName>
    <definedName name="Z直接労務費1" localSheetId="18">#REF!</definedName>
    <definedName name="Z直接労務費1" localSheetId="19">#REF!</definedName>
    <definedName name="Z直接労務費1" localSheetId="11">#REF!</definedName>
    <definedName name="Z直接労務費1" localSheetId="12">#REF!</definedName>
    <definedName name="Z直接労務費1">#REF!</definedName>
    <definedName name="Z直接労務費2" localSheetId="18">#REF!</definedName>
    <definedName name="Z直接労務費2" localSheetId="19">#REF!</definedName>
    <definedName name="Z直接労務費2" localSheetId="11">#REF!</definedName>
    <definedName name="Z直接労務費2" localSheetId="12">#REF!</definedName>
    <definedName name="Z直接労務費2">#REF!</definedName>
    <definedName name="Z直接労務費3" localSheetId="18">#REF!</definedName>
    <definedName name="Z直接労務費3" localSheetId="19">#REF!</definedName>
    <definedName name="Z直接労務費3" localSheetId="11">#REF!</definedName>
    <definedName name="Z直接労務費3" localSheetId="12">#REF!</definedName>
    <definedName name="Z直接労務費3">#REF!</definedName>
    <definedName name="Z特許使用料" localSheetId="18">#REF!</definedName>
    <definedName name="Z特許使用料" localSheetId="19">#REF!</definedName>
    <definedName name="Z特許使用料" localSheetId="11">#REF!</definedName>
    <definedName name="Z特許使用料" localSheetId="12">#REF!</definedName>
    <definedName name="Z特許使用料">#REF!</definedName>
    <definedName name="Z特許使用料1" localSheetId="18">#REF!</definedName>
    <definedName name="Z特許使用料1" localSheetId="19">#REF!</definedName>
    <definedName name="Z特許使用料1" localSheetId="11">#REF!</definedName>
    <definedName name="Z特許使用料1" localSheetId="12">#REF!</definedName>
    <definedName name="Z特許使用料1">#REF!</definedName>
    <definedName name="Z特許使用料2" localSheetId="18">#REF!</definedName>
    <definedName name="Z特許使用料2" localSheetId="19">#REF!</definedName>
    <definedName name="Z特許使用料2" localSheetId="11">#REF!</definedName>
    <definedName name="Z特許使用料2" localSheetId="12">#REF!</definedName>
    <definedName name="Z特許使用料2">#REF!</definedName>
    <definedName name="Z特許使用料3" localSheetId="18">#REF!</definedName>
    <definedName name="Z特許使用料3" localSheetId="19">#REF!</definedName>
    <definedName name="Z特許使用料3" localSheetId="11">#REF!</definedName>
    <definedName name="Z特許使用料3" localSheetId="12">#REF!</definedName>
    <definedName name="Z特許使用料3">#REF!</definedName>
    <definedName name="Z複合工費" localSheetId="18">#REF!</definedName>
    <definedName name="Z複合工費" localSheetId="19">#REF!</definedName>
    <definedName name="Z複合工費" localSheetId="11">#REF!</definedName>
    <definedName name="Z複合工費" localSheetId="12">#REF!</definedName>
    <definedName name="Z複合工費">#REF!</definedName>
    <definedName name="Z複合工費1" localSheetId="18">#REF!</definedName>
    <definedName name="Z複合工費1" localSheetId="19">#REF!</definedName>
    <definedName name="Z複合工費1" localSheetId="11">#REF!</definedName>
    <definedName name="Z複合工費1" localSheetId="12">#REF!</definedName>
    <definedName name="Z複合工費1">#REF!</definedName>
    <definedName name="Z複合工費2" localSheetId="18">#REF!</definedName>
    <definedName name="Z複合工費2" localSheetId="19">#REF!</definedName>
    <definedName name="Z複合工費2" localSheetId="11">#REF!</definedName>
    <definedName name="Z複合工費2" localSheetId="12">#REF!</definedName>
    <definedName name="Z複合工費2">#REF!</definedName>
    <definedName name="Z複合工費3" localSheetId="18">#REF!</definedName>
    <definedName name="Z複合工費3" localSheetId="19">#REF!</definedName>
    <definedName name="Z複合工費3" localSheetId="11">#REF!</definedName>
    <definedName name="Z複合工費3" localSheetId="12">#REF!</definedName>
    <definedName name="Z複合工費3">#REF!</definedName>
    <definedName name="Z補助材料費" localSheetId="18">#REF!</definedName>
    <definedName name="Z補助材料費" localSheetId="19">#REF!</definedName>
    <definedName name="Z補助材料費" localSheetId="11">#REF!</definedName>
    <definedName name="Z補助材料費" localSheetId="12">#REF!</definedName>
    <definedName name="Z補助材料費">#REF!</definedName>
    <definedName name="Z補助材料費1" localSheetId="18">#REF!</definedName>
    <definedName name="Z補助材料費1" localSheetId="19">#REF!</definedName>
    <definedName name="Z補助材料費1" localSheetId="11">#REF!</definedName>
    <definedName name="Z補助材料費1" localSheetId="12">#REF!</definedName>
    <definedName name="Z補助材料費1">#REF!</definedName>
    <definedName name="Z補助材料費2" localSheetId="18">#REF!</definedName>
    <definedName name="Z補助材料費2" localSheetId="19">#REF!</definedName>
    <definedName name="Z補助材料費2" localSheetId="11">#REF!</definedName>
    <definedName name="Z補助材料費2" localSheetId="12">#REF!</definedName>
    <definedName name="Z補助材料費2">#REF!</definedName>
    <definedName name="Z補助材料費3" localSheetId="18">#REF!</definedName>
    <definedName name="Z補助材料費3" localSheetId="19">#REF!</definedName>
    <definedName name="Z補助材料費3" localSheetId="11">#REF!</definedName>
    <definedName name="Z補助材料費3" localSheetId="12">#REF!</definedName>
    <definedName name="Z補助材料費3">#REF!</definedName>
    <definedName name="Z輸送費" localSheetId="18">#REF!</definedName>
    <definedName name="Z輸送費" localSheetId="19">#REF!</definedName>
    <definedName name="Z輸送費" localSheetId="11">#REF!</definedName>
    <definedName name="Z輸送費" localSheetId="12">#REF!</definedName>
    <definedName name="Z輸送費">#REF!</definedName>
    <definedName name="Z輸送費1" localSheetId="18">#REF!</definedName>
    <definedName name="Z輸送費1" localSheetId="19">#REF!</definedName>
    <definedName name="Z輸送費1" localSheetId="11">#REF!</definedName>
    <definedName name="Z輸送費1" localSheetId="12">#REF!</definedName>
    <definedName name="Z輸送費1">#REF!</definedName>
    <definedName name="Z輸送費2" localSheetId="18">#REF!</definedName>
    <definedName name="Z輸送費2" localSheetId="19">#REF!</definedName>
    <definedName name="Z輸送費2" localSheetId="11">#REF!</definedName>
    <definedName name="Z輸送費2" localSheetId="12">#REF!</definedName>
    <definedName name="Z輸送費2">#REF!</definedName>
    <definedName name="Z輸送費3" localSheetId="18">#REF!</definedName>
    <definedName name="Z輸送費3" localSheetId="19">#REF!</definedName>
    <definedName name="Z輸送費3" localSheetId="11">#REF!</definedName>
    <definedName name="Z輸送費3" localSheetId="12">#REF!</definedName>
    <definedName name="Z輸送費3">#REF!</definedName>
    <definedName name="αTABLE" localSheetId="18">#REF!</definedName>
    <definedName name="αTABLE" localSheetId="19">#REF!</definedName>
    <definedName name="αTABLE" localSheetId="11">#REF!</definedName>
    <definedName name="αTABLE" localSheetId="12">#REF!</definedName>
    <definedName name="αTABLE">#REF!</definedName>
    <definedName name="あ" localSheetId="18">#REF!</definedName>
    <definedName name="あ" localSheetId="19">#REF!</definedName>
    <definedName name="あ" localSheetId="20">#REF!</definedName>
    <definedName name="あ" localSheetId="11">#REF!</definedName>
    <definedName name="あ" localSheetId="12">#REF!</definedName>
    <definedName name="あ">#REF!</definedName>
    <definedName name="あ___0" localSheetId="18">#REF!</definedName>
    <definedName name="あ___0" localSheetId="19">#REF!</definedName>
    <definedName name="あ___0" localSheetId="11">#REF!</definedName>
    <definedName name="あ___0" localSheetId="12">#REF!</definedName>
    <definedName name="あ___0">#REF!</definedName>
    <definedName name="あ___3" localSheetId="18">#REF!</definedName>
    <definedName name="あ___3" localSheetId="19">#REF!</definedName>
    <definedName name="あ___3" localSheetId="11">#REF!</definedName>
    <definedName name="あ___3" localSheetId="12">#REF!</definedName>
    <definedName name="あ___3">#REF!</definedName>
    <definedName name="あ_2">#REF!</definedName>
    <definedName name="あ１">#REF!</definedName>
    <definedName name="ああ" localSheetId="18">#REF!</definedName>
    <definedName name="ああ" localSheetId="19">#REF!</definedName>
    <definedName name="ああ" localSheetId="11">#REF!</definedName>
    <definedName name="ああ" localSheetId="12">#REF!</definedName>
    <definedName name="ああ">#REF!</definedName>
    <definedName name="ああ___0" localSheetId="18">#REF!</definedName>
    <definedName name="ああ___0" localSheetId="19">#REF!</definedName>
    <definedName name="ああ___0" localSheetId="11">#REF!</definedName>
    <definedName name="ああ___0" localSheetId="12">#REF!</definedName>
    <definedName name="ああ___0">#REF!</definedName>
    <definedName name="ああ___3" localSheetId="18">#REF!</definedName>
    <definedName name="ああ___3" localSheetId="19">#REF!</definedName>
    <definedName name="ああ___3" localSheetId="11">#REF!</definedName>
    <definedName name="ああ___3" localSheetId="12">#REF!</definedName>
    <definedName name="ああ___3">#REF!</definedName>
    <definedName name="あああ" localSheetId="18">#REF!</definedName>
    <definedName name="あああ" localSheetId="19">#REF!</definedName>
    <definedName name="あああ" localSheetId="11">#REF!</definedName>
    <definedName name="あああ" localSheetId="12">#REF!</definedName>
    <definedName name="あああ">#REF!</definedName>
    <definedName name="ああああ" localSheetId="18">'[22]３社見積比較表'!#REF!</definedName>
    <definedName name="ああああ" localSheetId="19">'[22]３社見積比較表'!#REF!</definedName>
    <definedName name="ああああ" localSheetId="11">'[22]３社見積比較表'!#REF!</definedName>
    <definedName name="ああああ" localSheetId="12">'[22]３社見積比較表'!#REF!</definedName>
    <definedName name="ああああ">'[22]３社見積比較表'!#REF!</definedName>
    <definedName name="あえ">#REF!</definedName>
    <definedName name="ｱｽﾌｧﾙﾄ乳剤PK3" localSheetId="18">#REF!</definedName>
    <definedName name="ｱｽﾌｧﾙﾄ乳剤PK3" localSheetId="19">#REF!</definedName>
    <definedName name="ｱｽﾌｧﾙﾄ乳剤PK3" localSheetId="20">#REF!</definedName>
    <definedName name="ｱｽﾌｧﾙﾄ乳剤PK3" localSheetId="11">#REF!</definedName>
    <definedName name="ｱｽﾌｧﾙﾄ乳剤PK3" localSheetId="12">#REF!</definedName>
    <definedName name="ｱｽﾌｧﾙﾄ乳剤PK3">#REF!</definedName>
    <definedName name="ｱｾﾁﾚﾝ" localSheetId="18">#REF!</definedName>
    <definedName name="ｱｾﾁﾚﾝ" localSheetId="19">#REF!</definedName>
    <definedName name="ｱｾﾁﾚﾝ" localSheetId="20">#REF!</definedName>
    <definedName name="ｱｾﾁﾚﾝ" localSheetId="11">#REF!</definedName>
    <definedName name="ｱｾﾁﾚﾝ" localSheetId="12">#REF!</definedName>
    <definedName name="ｱｾﾁﾚﾝ">#REF!</definedName>
    <definedName name="ｲ">#REF!</definedName>
    <definedName name="い" localSheetId="18">#REF!</definedName>
    <definedName name="い" localSheetId="19">#REF!</definedName>
    <definedName name="い" localSheetId="20">#REF!</definedName>
    <definedName name="い" localSheetId="11">#REF!</definedName>
    <definedName name="い" localSheetId="12">#REF!</definedName>
    <definedName name="い">#REF!</definedName>
    <definedName name="い_2">#REF!</definedName>
    <definedName name="いいいい" localSheetId="18">'[22]３社見積比較表'!#REF!</definedName>
    <definedName name="いいいい" localSheetId="19">'[22]３社見積比較表'!#REF!</definedName>
    <definedName name="いいいい" localSheetId="11">'[22]３社見積比較表'!#REF!</definedName>
    <definedName name="いいいい" localSheetId="12">'[22]３社見積比較表'!#REF!</definedName>
    <definedName name="いいいい">'[22]３社見積比較表'!#REF!</definedName>
    <definedName name="いおｌ" localSheetId="18">#REF!</definedName>
    <definedName name="いおｌ" localSheetId="19">#REF!</definedName>
    <definedName name="いおｌ" localSheetId="11">#REF!</definedName>
    <definedName name="いおｌ" localSheetId="12">#REF!</definedName>
    <definedName name="いおｌ">#REF!</definedName>
    <definedName name="いた">#REF!</definedName>
    <definedName name="いち">#REF!</definedName>
    <definedName name="ｳ">#REF!</definedName>
    <definedName name="う">#REF!</definedName>
    <definedName name="う_2">#REF!</definedName>
    <definedName name="うじｋ" localSheetId="18">#REF!</definedName>
    <definedName name="うじｋ" localSheetId="19">#REF!</definedName>
    <definedName name="うじｋ" localSheetId="11">#REF!</definedName>
    <definedName name="うじｋ" localSheetId="12">#REF!</definedName>
    <definedName name="うじｋ">#REF!</definedName>
    <definedName name="ｴ">#REF!</definedName>
    <definedName name="え" localSheetId="18">#REF!</definedName>
    <definedName name="え" localSheetId="19">#REF!</definedName>
    <definedName name="え" localSheetId="20">#REF!</definedName>
    <definedName name="え" localSheetId="11">#REF!</definedName>
    <definedName name="え" localSheetId="12">#REF!</definedName>
    <definedName name="え">#REF!</definedName>
    <definedName name="えｇｒ" localSheetId="18">#REF!</definedName>
    <definedName name="えｇｒ" localSheetId="19">#REF!</definedName>
    <definedName name="えｇｒ" localSheetId="11">#REF!</definedName>
    <definedName name="えｇｒ" localSheetId="12">#REF!</definedName>
    <definedName name="えｇｒ">#REF!</definedName>
    <definedName name="ええ">#REF!</definedName>
    <definedName name="えええ">#REF!</definedName>
    <definedName name="ｵ">#REF!</definedName>
    <definedName name="お" localSheetId="18">#REF!</definedName>
    <definedName name="お" localSheetId="19">#REF!</definedName>
    <definedName name="お" localSheetId="20">#REF!</definedName>
    <definedName name="お" localSheetId="11">#REF!</definedName>
    <definedName name="お" localSheetId="12">#REF!</definedName>
    <definedName name="お">#REF!</definedName>
    <definedName name="おｋ" localSheetId="18">#REF!</definedName>
    <definedName name="おｋ" localSheetId="19">#REF!</definedName>
    <definedName name="おｋ" localSheetId="11">#REF!</definedName>
    <definedName name="おｋ" localSheetId="12">#REF!</definedName>
    <definedName name="おｋ">#REF!</definedName>
    <definedName name="おお" localSheetId="18">#REF!</definedName>
    <definedName name="おお" localSheetId="19">#REF!</definedName>
    <definedName name="おお" localSheetId="11">#REF!</definedName>
    <definedName name="おお" localSheetId="12">#REF!</definedName>
    <definedName name="おお">#REF!</definedName>
    <definedName name="ｶ">#REF!</definedName>
    <definedName name="か" localSheetId="18">#REF!</definedName>
    <definedName name="か" localSheetId="19">#REF!</definedName>
    <definedName name="か" localSheetId="20">#REF!</definedName>
    <definedName name="か" localSheetId="11">#REF!</definedName>
    <definedName name="か" localSheetId="12">#REF!</definedName>
    <definedName name="か">#REF!</definedName>
    <definedName name="がい">#REF!</definedName>
    <definedName name="ｶﾞｿﾘﾝ" localSheetId="18">#REF!</definedName>
    <definedName name="ｶﾞｿﾘﾝ" localSheetId="19">#REF!</definedName>
    <definedName name="ｶﾞｿﾘﾝ" localSheetId="20">#REF!</definedName>
    <definedName name="ｶﾞｿﾘﾝ" localSheetId="11">#REF!</definedName>
    <definedName name="ｶﾞｿﾘﾝ" localSheetId="12">#REF!</definedName>
    <definedName name="ｶﾞｿﾘﾝ">#REF!</definedName>
    <definedName name="ｶｯﾀｰﾌﾞﾚｰﾄﾞ30" localSheetId="18">#REF!</definedName>
    <definedName name="ｶｯﾀｰﾌﾞﾚｰﾄﾞ30" localSheetId="19">#REF!</definedName>
    <definedName name="ｶｯﾀｰﾌﾞﾚｰﾄﾞ30" localSheetId="20">#REF!</definedName>
    <definedName name="ｶｯﾀｰﾌﾞﾚｰﾄﾞ30" localSheetId="11">#REF!</definedName>
    <definedName name="ｶｯﾀｰﾌﾞﾚｰﾄﾞ30" localSheetId="12">#REF!</definedName>
    <definedName name="ｶｯﾀｰﾌﾞﾚｰﾄﾞ30">#REF!</definedName>
    <definedName name="ｶｯﾀｰﾌﾞﾚｰﾄﾞ40" localSheetId="18">#REF!</definedName>
    <definedName name="ｶｯﾀｰﾌﾞﾚｰﾄﾞ40" localSheetId="19">#REF!</definedName>
    <definedName name="ｶｯﾀｰﾌﾞﾚｰﾄﾞ40" localSheetId="20">#REF!</definedName>
    <definedName name="ｶｯﾀｰﾌﾞﾚｰﾄﾞ40" localSheetId="11">#REF!</definedName>
    <definedName name="ｶｯﾀｰﾌﾞﾚｰﾄﾞ40" localSheetId="12">#REF!</definedName>
    <definedName name="ｶｯﾀｰﾌﾞﾚｰﾄﾞ40">#REF!</definedName>
    <definedName name="ｶｯﾀｰﾌﾞﾚｰﾄﾞ55" localSheetId="18">#REF!</definedName>
    <definedName name="ｶｯﾀｰﾌﾞﾚｰﾄﾞ55" localSheetId="19">#REF!</definedName>
    <definedName name="ｶｯﾀｰﾌﾞﾚｰﾄﾞ55" localSheetId="20">#REF!</definedName>
    <definedName name="ｶｯﾀｰﾌﾞﾚｰﾄﾞ55" localSheetId="11">#REF!</definedName>
    <definedName name="ｶｯﾀｰﾌﾞﾚｰﾄﾞ55" localSheetId="12">#REF!</definedName>
    <definedName name="ｶｯﾀｰﾌﾞﾚｰﾄﾞ55">#REF!</definedName>
    <definedName name="ｶｯﾀｰﾌﾞﾚｰﾄﾞ60" localSheetId="18">#REF!</definedName>
    <definedName name="ｶｯﾀｰﾌﾞﾚｰﾄﾞ60" localSheetId="19">#REF!</definedName>
    <definedName name="ｶｯﾀｰﾌﾞﾚｰﾄﾞ60" localSheetId="20">#REF!</definedName>
    <definedName name="ｶｯﾀｰﾌﾞﾚｰﾄﾞ60" localSheetId="11">#REF!</definedName>
    <definedName name="ｶｯﾀｰﾌﾞﾚｰﾄﾞ60" localSheetId="12">#REF!</definedName>
    <definedName name="ｶｯﾀｰﾌﾞﾚｰﾄﾞ60">#REF!</definedName>
    <definedName name="ｶｯﾀｰ運転30_" localSheetId="18">#REF!</definedName>
    <definedName name="ｶｯﾀｰ運転30_" localSheetId="19">#REF!</definedName>
    <definedName name="ｶｯﾀｰ運転30_" localSheetId="11">#REF!</definedName>
    <definedName name="ｶｯﾀｰ運転30_" localSheetId="12">#REF!</definedName>
    <definedName name="ｶｯﾀｰ運転30_">#REF!</definedName>
    <definedName name="ｶｯﾀｰ運転30㎝" localSheetId="18">#REF!</definedName>
    <definedName name="ｶｯﾀｰ運転30㎝" localSheetId="19">#REF!</definedName>
    <definedName name="ｶｯﾀｰ運転30㎝" localSheetId="20">#REF!</definedName>
    <definedName name="ｶｯﾀｰ運転30㎝" localSheetId="11">#REF!</definedName>
    <definedName name="ｶｯﾀｰ運転30㎝" localSheetId="12">#REF!</definedName>
    <definedName name="ｶｯﾀｰ運転30㎝">#REF!</definedName>
    <definedName name="ｶｯﾀｰ運転40_" localSheetId="18">#REF!</definedName>
    <definedName name="ｶｯﾀｰ運転40_" localSheetId="19">#REF!</definedName>
    <definedName name="ｶｯﾀｰ運転40_" localSheetId="11">#REF!</definedName>
    <definedName name="ｶｯﾀｰ運転40_" localSheetId="12">#REF!</definedName>
    <definedName name="ｶｯﾀｰ運転40_">#REF!</definedName>
    <definedName name="ｶｯﾀｰ運転40㎝" localSheetId="18">#REF!</definedName>
    <definedName name="ｶｯﾀｰ運転40㎝" localSheetId="19">#REF!</definedName>
    <definedName name="ｶｯﾀｰ運転40㎝" localSheetId="20">#REF!</definedName>
    <definedName name="ｶｯﾀｰ運転40㎝" localSheetId="11">#REF!</definedName>
    <definedName name="ｶｯﾀｰ運転40㎝" localSheetId="12">#REF!</definedName>
    <definedName name="ｶｯﾀｰ運転40㎝">#REF!</definedName>
    <definedName name="ガラス工事">#REF!</definedName>
    <definedName name="き" localSheetId="18">#REF!</definedName>
    <definedName name="き" localSheetId="19">#REF!</definedName>
    <definedName name="き" localSheetId="20">#REF!</definedName>
    <definedName name="き" localSheetId="11">#REF!</definedName>
    <definedName name="き" localSheetId="12">#REF!</definedName>
    <definedName name="き">#REF!</definedName>
    <definedName name="く" localSheetId="18">#REF!</definedName>
    <definedName name="く" localSheetId="19">#REF!</definedName>
    <definedName name="く" localSheetId="20">#REF!</definedName>
    <definedName name="く" localSheetId="11">#REF!</definedName>
    <definedName name="く" localSheetId="12">#REF!</definedName>
    <definedName name="く">#REF!</definedName>
    <definedName name="く１">#REF!</definedName>
    <definedName name="く２">#REF!</definedName>
    <definedName name="グリストラップ_掛率">#REF!</definedName>
    <definedName name="ｸﾚｰﾝ付ﾄﾗｯｸ運転2.9t" localSheetId="18">#REF!</definedName>
    <definedName name="ｸﾚｰﾝ付ﾄﾗｯｸ運転2.9t" localSheetId="19">#REF!</definedName>
    <definedName name="ｸﾚｰﾝ付ﾄﾗｯｸ運転2.9t" localSheetId="20">#REF!</definedName>
    <definedName name="ｸﾚｰﾝ付ﾄﾗｯｸ運転2.9t" localSheetId="11">#REF!</definedName>
    <definedName name="ｸﾚｰﾝ付ﾄﾗｯｸ運転2.9t" localSheetId="12">#REF!</definedName>
    <definedName name="ｸﾚｰﾝ付ﾄﾗｯｸ運転2.9t">#REF!</definedName>
    <definedName name="け" localSheetId="18">#REF!</definedName>
    <definedName name="け" localSheetId="19">#REF!</definedName>
    <definedName name="け" localSheetId="20">#REF!</definedName>
    <definedName name="け" localSheetId="11">#REF!</definedName>
    <definedName name="け" localSheetId="12">#REF!</definedName>
    <definedName name="け">#REF!</definedName>
    <definedName name="げｒｔ" localSheetId="18">#REF!</definedName>
    <definedName name="げｒｔ" localSheetId="19">#REF!</definedName>
    <definedName name="げｒｔ" localSheetId="11">#REF!</definedName>
    <definedName name="げｒｔ" localSheetId="12">#REF!</definedName>
    <definedName name="げｒｔ">#REF!</definedName>
    <definedName name="げｒｔｇｇ" localSheetId="18">#REF!</definedName>
    <definedName name="げｒｔｇｇ" localSheetId="19">#REF!</definedName>
    <definedName name="げｒｔｇｇ" localSheetId="11">#REF!</definedName>
    <definedName name="げｒｔｇｇ" localSheetId="12">#REF!</definedName>
    <definedName name="げｒｔｇｇ">#REF!</definedName>
    <definedName name="ｹｲｼﾞｮｳ" localSheetId="18">'[23]明細書第1号（機器費）'!#REF!</definedName>
    <definedName name="ｹｲｼﾞｮｳ" localSheetId="19">'[23]明細書第1号（機器費）'!#REF!</definedName>
    <definedName name="ｹｲｼﾞｮｳ" localSheetId="20">'[24]明細書第1号（機器費）'!#REF!</definedName>
    <definedName name="ｹｲｼﾞｮｳ" localSheetId="11">'[23]明細書第1号（機器費）'!#REF!</definedName>
    <definedName name="ｹｲｼﾞｮｳ" localSheetId="12">'[23]明細書第1号（機器費）'!#REF!</definedName>
    <definedName name="ｹｲｼﾞｮｳ">'[23]明細書第1号（機器費）'!#REF!</definedName>
    <definedName name="ケーブル電線類" localSheetId="18">#REF!</definedName>
    <definedName name="ケーブル電線類" localSheetId="19">#REF!</definedName>
    <definedName name="ケーブル電線類" localSheetId="11">#REF!</definedName>
    <definedName name="ケーブル電線類" localSheetId="12">#REF!</definedName>
    <definedName name="ケーブル電線類">#REF!</definedName>
    <definedName name="こ" localSheetId="18">#REF!</definedName>
    <definedName name="こ" localSheetId="19">#REF!</definedName>
    <definedName name="こ" localSheetId="20">#REF!</definedName>
    <definedName name="こ" localSheetId="11">#REF!</definedName>
    <definedName name="こ" localSheetId="12">#REF!</definedName>
    <definedName name="こ">#REF!</definedName>
    <definedName name="こう">#REF!</definedName>
    <definedName name="ｺｳｼﾞﾋ" localSheetId="18">[23]内訳書!#REF!</definedName>
    <definedName name="ｺｳｼﾞﾋ" localSheetId="19">[23]内訳書!#REF!</definedName>
    <definedName name="ｺｳｼﾞﾋ" localSheetId="20">[24]内訳書!#REF!</definedName>
    <definedName name="ｺｳｼﾞﾋ" localSheetId="11">[23]内訳書!#REF!</definedName>
    <definedName name="ｺｳｼﾞﾋ" localSheetId="12">[23]内訳書!#REF!</definedName>
    <definedName name="ｺｳｼﾞﾋ">[23]内訳書!#REF!</definedName>
    <definedName name="ｺｰﾄﾞ" localSheetId="18">[23]内訳書!#REF!</definedName>
    <definedName name="ｺｰﾄﾞ" localSheetId="19">[23]内訳書!#REF!</definedName>
    <definedName name="ｺｰﾄﾞ" localSheetId="20">[24]内訳書!#REF!</definedName>
    <definedName name="ｺｰﾄﾞ" localSheetId="11">[23]内訳書!#REF!</definedName>
    <definedName name="ｺｰﾄﾞ" localSheetId="12">[23]内訳書!#REF!</definedName>
    <definedName name="ｺｰﾄﾞ">[23]内訳書!#REF!</definedName>
    <definedName name="コンクリート" localSheetId="18">#REF!</definedName>
    <definedName name="コンクリート" localSheetId="19">#REF!</definedName>
    <definedName name="コンクリート" localSheetId="11">#REF!</definedName>
    <definedName name="コンクリート" localSheetId="12">#REF!</definedName>
    <definedName name="コンクリート">#REF!</definedName>
    <definedName name="ｺﾝｸﾘｰﾄ工事">#REF!</definedName>
    <definedName name="ｺﾝｸﾘｰﾄ混和剤" localSheetId="18">#REF!</definedName>
    <definedName name="ｺﾝｸﾘｰﾄ混和剤" localSheetId="19">#REF!</definedName>
    <definedName name="ｺﾝｸﾘｰﾄ混和剤" localSheetId="20">#REF!</definedName>
    <definedName name="ｺﾝｸﾘｰﾄ混和剤" localSheetId="11">#REF!</definedName>
    <definedName name="ｺﾝｸﾘｰﾄ混和剤" localSheetId="12">#REF!</definedName>
    <definedName name="ｺﾝｸﾘｰﾄ混和剤">#REF!</definedName>
    <definedName name="さ" localSheetId="18">#REF!</definedName>
    <definedName name="さ" localSheetId="19">#REF!</definedName>
    <definedName name="さ" localSheetId="20">#REF!</definedName>
    <definedName name="さ" localSheetId="11">#REF!</definedName>
    <definedName name="さ" localSheetId="12">#REF!</definedName>
    <definedName name="さ">#REF!</definedName>
    <definedName name="サイン工事">#REF!</definedName>
    <definedName name="さささ" localSheetId="18">#REF!</definedName>
    <definedName name="さささ" localSheetId="19">#REF!</definedName>
    <definedName name="さささ" localSheetId="11">#REF!</definedName>
    <definedName name="さささ" localSheetId="12">#REF!</definedName>
    <definedName name="さささ">#REF!</definedName>
    <definedName name="ｻﾝﾀﾞｰｽﾄｰﾝ" localSheetId="18">#REF!</definedName>
    <definedName name="ｻﾝﾀﾞｰｽﾄｰﾝ" localSheetId="19">#REF!</definedName>
    <definedName name="ｻﾝﾀﾞｰｽﾄｰﾝ" localSheetId="20">#REF!</definedName>
    <definedName name="ｻﾝﾀﾞｰｽﾄｰﾝ" localSheetId="11">#REF!</definedName>
    <definedName name="ｻﾝﾀﾞｰｽﾄｰﾝ" localSheetId="12">#REF!</definedName>
    <definedName name="ｻﾝﾀﾞｰｽﾄｰﾝ">#REF!</definedName>
    <definedName name="し" localSheetId="18">#REF!</definedName>
    <definedName name="し" localSheetId="19">#REF!</definedName>
    <definedName name="し" localSheetId="20">#REF!</definedName>
    <definedName name="し" localSheetId="11">#REF!</definedName>
    <definedName name="し" localSheetId="12">#REF!</definedName>
    <definedName name="し">#REF!</definedName>
    <definedName name="しかい">#REF!</definedName>
    <definedName name="しき">#REF!</definedName>
    <definedName name="しひじょあ">#REF!</definedName>
    <definedName name="しん">#REF!</definedName>
    <definedName name="す" localSheetId="18">#REF!</definedName>
    <definedName name="す" localSheetId="19">#REF!</definedName>
    <definedName name="す" localSheetId="20">#REF!</definedName>
    <definedName name="す" localSheetId="11">#REF!</definedName>
    <definedName name="す" localSheetId="12">#REF!</definedName>
    <definedName name="す">#REF!</definedName>
    <definedName name="スタイル" localSheetId="18">#REF!</definedName>
    <definedName name="スタイル" localSheetId="19">#REF!</definedName>
    <definedName name="スタイル" localSheetId="20">#REF!</definedName>
    <definedName name="スタイル" localSheetId="11">#REF!</definedName>
    <definedName name="スタイル" localSheetId="12">#REF!</definedName>
    <definedName name="スタイル">#REF!</definedName>
    <definedName name="スラブ">#REF!</definedName>
    <definedName name="ｽﾗﾌﾞ厚" localSheetId="18">#REF!</definedName>
    <definedName name="ｽﾗﾌﾞ厚" localSheetId="19">#REF!</definedName>
    <definedName name="ｽﾗﾌﾞ厚" localSheetId="11">#REF!</definedName>
    <definedName name="ｽﾗﾌﾞ厚" localSheetId="12">#REF!</definedName>
    <definedName name="ｽﾗﾌﾞ厚">#REF!</definedName>
    <definedName name="ｽﾛｰﾌﾟ">#REF!</definedName>
    <definedName name="せ" localSheetId="18">#REF!</definedName>
    <definedName name="せ" localSheetId="19">#REF!</definedName>
    <definedName name="せ" localSheetId="20">#REF!</definedName>
    <definedName name="せ" localSheetId="11">#REF!</definedName>
    <definedName name="せ" localSheetId="12">#REF!</definedName>
    <definedName name="せ">#REF!</definedName>
    <definedName name="せせｄ" localSheetId="18">#REF!</definedName>
    <definedName name="せせｄ" localSheetId="19">#REF!</definedName>
    <definedName name="せせｄ" localSheetId="11">#REF!</definedName>
    <definedName name="せせｄ" localSheetId="12">#REF!</definedName>
    <definedName name="せせｄ">#REF!</definedName>
    <definedName name="そ" localSheetId="18">#REF!</definedName>
    <definedName name="そ" localSheetId="19">#REF!</definedName>
    <definedName name="そ" localSheetId="20">#REF!</definedName>
    <definedName name="そ" localSheetId="11">#REF!</definedName>
    <definedName name="そ" localSheetId="12">#REF!</definedName>
    <definedName name="そ">#REF!</definedName>
    <definedName name="ぞ">#REF!</definedName>
    <definedName name="そかつ">#REF!</definedName>
    <definedName name="その他器具" localSheetId="18">#REF!</definedName>
    <definedName name="その他器具" localSheetId="19">#REF!</definedName>
    <definedName name="その他器具" localSheetId="11">#REF!</definedName>
    <definedName name="その他器具" localSheetId="12">#REF!</definedName>
    <definedName name="その他器具">#REF!</definedName>
    <definedName name="その他電線" localSheetId="16">'1～2号代価表'!その他電線</definedName>
    <definedName name="その他電線" localSheetId="2">下請契約特記!その他電線</definedName>
    <definedName name="その他電線" localSheetId="1">週休2日!その他電線</definedName>
    <definedName name="その他電線" localSheetId="6">第１号内訳書!その他電線</definedName>
    <definedName name="その他電線" localSheetId="7">第２号内訳書!その他電線</definedName>
    <definedName name="その他電線" localSheetId="8">第３号内訳書●!その他電線</definedName>
    <definedName name="その他電線" localSheetId="9">第４号内訳書●!その他電線</definedName>
    <definedName name="その他電線" localSheetId="10">第５号内訳書●!その他電線</definedName>
    <definedName name="その他電線" localSheetId="11">第６号内訳書●!その他電線</definedName>
    <definedName name="その他電線" localSheetId="12">'第７号内訳書● '!その他電線</definedName>
    <definedName name="その他電線" localSheetId="3">提出書類一覧表!その他電線</definedName>
    <definedName name="その他電線" localSheetId="0">表紙!その他電線</definedName>
    <definedName name="その他電線">[0]!その他電線</definedName>
    <definedName name="た" localSheetId="18">#REF!</definedName>
    <definedName name="た" localSheetId="19">#REF!</definedName>
    <definedName name="た" localSheetId="20">#REF!</definedName>
    <definedName name="た" localSheetId="11">#REF!</definedName>
    <definedName name="た" localSheetId="12">#REF!</definedName>
    <definedName name="た">#REF!</definedName>
    <definedName name="ﾀｰﾐﾅﾙｷｬｯﾌﾟ" localSheetId="18">#REF!</definedName>
    <definedName name="ﾀｰﾐﾅﾙｷｬｯﾌﾟ" localSheetId="19">#REF!</definedName>
    <definedName name="ﾀｰﾐﾅﾙｷｬｯﾌﾟ" localSheetId="11">#REF!</definedName>
    <definedName name="ﾀｰﾐﾅﾙｷｬｯﾌﾟ" localSheetId="12">#REF!</definedName>
    <definedName name="ﾀｰﾐﾅﾙｷｬｯﾌﾟ">#REF!</definedName>
    <definedName name="タイル工事">#REF!</definedName>
    <definedName name="たか">#REF!</definedName>
    <definedName name="ダクト" localSheetId="18">#REF!</definedName>
    <definedName name="ダクト" localSheetId="19">#REF!</definedName>
    <definedName name="ダクト" localSheetId="11">#REF!</definedName>
    <definedName name="ダクト" localSheetId="12">#REF!</definedName>
    <definedName name="ダクト">#REF!</definedName>
    <definedName name="ダクト工" localSheetId="18">#REF!</definedName>
    <definedName name="ダクト工" localSheetId="19">#REF!</definedName>
    <definedName name="ダクト工" localSheetId="11">#REF!</definedName>
    <definedName name="ダクト工" localSheetId="12">#REF!</definedName>
    <definedName name="ダクト工">#REF!</definedName>
    <definedName name="ダクト付属材料" localSheetId="16">[25]!ダクト付属材料</definedName>
    <definedName name="ダクト付属材料" localSheetId="4">[25]!ダクト付属材料</definedName>
    <definedName name="ダクト付属材料" localSheetId="18">[25]!ダクト付属材料</definedName>
    <definedName name="ダクト付属材料" localSheetId="19">[25]!ダクト付属材料</definedName>
    <definedName name="ダクト付属材料" localSheetId="15">[25]!ダクト付属材料</definedName>
    <definedName name="ダクト付属材料" localSheetId="11">[25]!ダクト付属材料</definedName>
    <definedName name="ダクト付属材料" localSheetId="12">[25]!ダクト付属材料</definedName>
    <definedName name="ダクト付属材料">[25]!ダクト付属材料</definedName>
    <definedName name="たち">#REF!</definedName>
    <definedName name="ﾀﾞﾝﾊﾟ" localSheetId="18">#REF!</definedName>
    <definedName name="ﾀﾞﾝﾊﾟ" localSheetId="19">#REF!</definedName>
    <definedName name="ﾀﾞﾝﾊﾟ" localSheetId="11">#REF!</definedName>
    <definedName name="ﾀﾞﾝﾊﾟ" localSheetId="12">#REF!</definedName>
    <definedName name="ﾀﾞﾝﾊﾟ">#REF!</definedName>
    <definedName name="ダンパー_掛率">#REF!</definedName>
    <definedName name="ﾀﾝﾊﾟｰ運転舗装用" localSheetId="18">#REF!</definedName>
    <definedName name="ﾀﾝﾊﾟｰ運転舗装用" localSheetId="19">#REF!</definedName>
    <definedName name="ﾀﾝﾊﾟｰ運転舗装用" localSheetId="20">#REF!</definedName>
    <definedName name="ﾀﾝﾊﾟｰ運転舗装用" localSheetId="11">#REF!</definedName>
    <definedName name="ﾀﾝﾊﾟｰ運転舗装用" localSheetId="12">#REF!</definedName>
    <definedName name="ﾀﾝﾊﾟｰ運転舗装用">#REF!</definedName>
    <definedName name="ﾀﾝﾊﾟｰ運転埋戻用" localSheetId="18">#REF!</definedName>
    <definedName name="ﾀﾝﾊﾟｰ運転埋戻用" localSheetId="19">#REF!</definedName>
    <definedName name="ﾀﾝﾊﾟｰ運転埋戻用" localSheetId="20">#REF!</definedName>
    <definedName name="ﾀﾝﾊﾟｰ運転埋戻用" localSheetId="11">#REF!</definedName>
    <definedName name="ﾀﾝﾊﾟｰ運転埋戻用" localSheetId="12">#REF!</definedName>
    <definedName name="ﾀﾝﾊﾟｰ運転埋戻用">#REF!</definedName>
    <definedName name="ﾀﾝﾊﾟｰ運転路盤用" localSheetId="18">#REF!</definedName>
    <definedName name="ﾀﾝﾊﾟｰ運転路盤用" localSheetId="19">#REF!</definedName>
    <definedName name="ﾀﾝﾊﾟｰ運転路盤用" localSheetId="20">#REF!</definedName>
    <definedName name="ﾀﾝﾊﾟｰ運転路盤用" localSheetId="11">#REF!</definedName>
    <definedName name="ﾀﾝﾊﾟｰ運転路盤用" localSheetId="12">#REF!</definedName>
    <definedName name="ﾀﾝﾊﾟｰ運転路盤用">#REF!</definedName>
    <definedName name="ﾀﾞﾝﾌﾟﾄﾗｯｸ11t車" localSheetId="18">#REF!</definedName>
    <definedName name="ﾀﾞﾝﾌﾟﾄﾗｯｸ11t車" localSheetId="19">#REF!</definedName>
    <definedName name="ﾀﾞﾝﾌﾟﾄﾗｯｸ11t車" localSheetId="20">#REF!</definedName>
    <definedName name="ﾀﾞﾝﾌﾟﾄﾗｯｸ11t車" localSheetId="11">#REF!</definedName>
    <definedName name="ﾀﾞﾝﾌﾟﾄﾗｯｸ11t車" localSheetId="12">#REF!</definedName>
    <definedName name="ﾀﾞﾝﾌﾟﾄﾗｯｸ11t車">#REF!</definedName>
    <definedName name="ﾀﾞﾝﾌﾟﾄﾗｯｸ4t車" localSheetId="18">#REF!</definedName>
    <definedName name="ﾀﾞﾝﾌﾟﾄﾗｯｸ4t車" localSheetId="19">#REF!</definedName>
    <definedName name="ﾀﾞﾝﾌﾟﾄﾗｯｸ4t車" localSheetId="20">#REF!</definedName>
    <definedName name="ﾀﾞﾝﾌﾟﾄﾗｯｸ4t車" localSheetId="11">#REF!</definedName>
    <definedName name="ﾀﾞﾝﾌﾟﾄﾗｯｸ4t車" localSheetId="12">#REF!</definedName>
    <definedName name="ﾀﾞﾝﾌﾟﾄﾗｯｸ4t車">#REF!</definedName>
    <definedName name="ち" localSheetId="18">#REF!</definedName>
    <definedName name="ち" localSheetId="19">#REF!</definedName>
    <definedName name="ち" localSheetId="20">#REF!</definedName>
    <definedName name="ち" localSheetId="11">#REF!</definedName>
    <definedName name="ち" localSheetId="12">#REF!</definedName>
    <definedName name="ち">#REF!</definedName>
    <definedName name="つ" localSheetId="18">#REF!</definedName>
    <definedName name="つ" localSheetId="19">#REF!</definedName>
    <definedName name="つ" localSheetId="20">#REF!</definedName>
    <definedName name="つ" localSheetId="11">#REF!</definedName>
    <definedName name="つ" localSheetId="12">#REF!</definedName>
    <definedName name="つ">#REF!</definedName>
    <definedName name="っげｒｔ" localSheetId="18">#REF!</definedName>
    <definedName name="っげｒｔ" localSheetId="19">#REF!</definedName>
    <definedName name="っげｒｔ" localSheetId="11">#REF!</definedName>
    <definedName name="っげｒｔ" localSheetId="12">#REF!</definedName>
    <definedName name="っげｒｔ">#REF!</definedName>
    <definedName name="っみゅ" localSheetId="18">#REF!</definedName>
    <definedName name="っみゅ" localSheetId="19">#REF!</definedName>
    <definedName name="っみゅ" localSheetId="11">#REF!</definedName>
    <definedName name="っみゅ" localSheetId="12">#REF!</definedName>
    <definedName name="っみゅ">#REF!</definedName>
    <definedName name="て" localSheetId="18">#REF!</definedName>
    <definedName name="て" localSheetId="19">#REF!</definedName>
    <definedName name="て" localSheetId="20">#REF!</definedName>
    <definedName name="て" localSheetId="11">#REF!</definedName>
    <definedName name="て" localSheetId="12">#REF!</definedName>
    <definedName name="て">#REF!</definedName>
    <definedName name="でｒうぇ" localSheetId="18">#REF!</definedName>
    <definedName name="でｒうぇ" localSheetId="19">#REF!</definedName>
    <definedName name="でｒうぇ" localSheetId="11">#REF!</definedName>
    <definedName name="でｒうぇ" localSheetId="12">#REF!</definedName>
    <definedName name="でｒうぇ">#REF!</definedName>
    <definedName name="と" localSheetId="18">#REF!</definedName>
    <definedName name="と" localSheetId="19">#REF!</definedName>
    <definedName name="と" localSheetId="20">#REF!</definedName>
    <definedName name="と" localSheetId="11">#REF!</definedName>
    <definedName name="と" localSheetId="12">#REF!</definedName>
    <definedName name="と">#REF!</definedName>
    <definedName name="とび工" localSheetId="18">#REF!</definedName>
    <definedName name="とび工" localSheetId="19">#REF!</definedName>
    <definedName name="とび工" localSheetId="20">#REF!</definedName>
    <definedName name="とび工" localSheetId="11">#REF!</definedName>
    <definedName name="とび工" localSheetId="12">#REF!</definedName>
    <definedName name="とび工">#REF!</definedName>
    <definedName name="ﾄﾗｯｸｸﾚｰﾝ運転4.8_4.9t" localSheetId="18">#REF!</definedName>
    <definedName name="ﾄﾗｯｸｸﾚｰﾝ運転4.8_4.9t" localSheetId="19">#REF!</definedName>
    <definedName name="ﾄﾗｯｸｸﾚｰﾝ運転4.8_4.9t" localSheetId="20">#REF!</definedName>
    <definedName name="ﾄﾗｯｸｸﾚｰﾝ運転4.8_4.9t" localSheetId="11">#REF!</definedName>
    <definedName name="ﾄﾗｯｸｸﾚｰﾝ運転4.8_4.9t" localSheetId="12">#REF!</definedName>
    <definedName name="ﾄﾗｯｸｸﾚｰﾝ運転4.8_4.9t">#REF!</definedName>
    <definedName name="ﾄﾗｯｸｸﾚｰﾝ賃料4.9t" localSheetId="18">#REF!</definedName>
    <definedName name="ﾄﾗｯｸｸﾚｰﾝ賃料4.9t" localSheetId="19">#REF!</definedName>
    <definedName name="ﾄﾗｯｸｸﾚｰﾝ賃料4.9t" localSheetId="20">#REF!</definedName>
    <definedName name="ﾄﾗｯｸｸﾚｰﾝ賃料4.9t" localSheetId="11">#REF!</definedName>
    <definedName name="ﾄﾗｯｸｸﾚｰﾝ賃料4.9t" localSheetId="12">#REF!</definedName>
    <definedName name="ﾄﾗｯｸｸﾚｰﾝ賃料4.9t">#REF!</definedName>
    <definedName name="ﾄﾗｯｸ運転2t" localSheetId="18">#REF!</definedName>
    <definedName name="ﾄﾗｯｸ運転2t" localSheetId="19">#REF!</definedName>
    <definedName name="ﾄﾗｯｸ運転2t" localSheetId="20">#REF!</definedName>
    <definedName name="ﾄﾗｯｸ運転2t" localSheetId="11">#REF!</definedName>
    <definedName name="ﾄﾗｯｸ運転2t" localSheetId="12">#REF!</definedName>
    <definedName name="ﾄﾗｯｸ運転2t">#REF!</definedName>
    <definedName name="ﾄﾗｯｸ運転3_3.5t" localSheetId="18">#REF!</definedName>
    <definedName name="ﾄﾗｯｸ運転3_3.5t" localSheetId="19">#REF!</definedName>
    <definedName name="ﾄﾗｯｸ運転3_3.5t" localSheetId="20">#REF!</definedName>
    <definedName name="ﾄﾗｯｸ運転3_3.5t" localSheetId="11">#REF!</definedName>
    <definedName name="ﾄﾗｯｸ運転3_3.5t" localSheetId="12">#REF!</definedName>
    <definedName name="ﾄﾗｯｸ運転3_3.5t">#REF!</definedName>
    <definedName name="トランス">#REF!</definedName>
    <definedName name="ﾄﾞﾛｯﾌﾟﾊﾟﾈﾙ高" localSheetId="18">#REF!</definedName>
    <definedName name="ﾄﾞﾛｯﾌﾟﾊﾟﾈﾙ高" localSheetId="19">#REF!</definedName>
    <definedName name="ﾄﾞﾛｯﾌﾟﾊﾟﾈﾙ高" localSheetId="11">#REF!</definedName>
    <definedName name="ﾄﾞﾛｯﾌﾟﾊﾟﾈﾙ高" localSheetId="12">#REF!</definedName>
    <definedName name="ﾄﾞﾛｯﾌﾟﾊﾟﾈﾙ高">#REF!</definedName>
    <definedName name="ﾄﾞﾛｯﾌﾟﾊﾟﾈﾙ幅" localSheetId="18">#REF!</definedName>
    <definedName name="ﾄﾞﾛｯﾌﾟﾊﾟﾈﾙ幅" localSheetId="19">#REF!</definedName>
    <definedName name="ﾄﾞﾛｯﾌﾟﾊﾟﾈﾙ幅" localSheetId="11">#REF!</definedName>
    <definedName name="ﾄﾞﾛｯﾌﾟﾊﾟﾈﾙ幅" localSheetId="12">#REF!</definedName>
    <definedName name="ﾄﾞﾛｯﾌﾟﾊﾟﾈﾙ幅">#REF!</definedName>
    <definedName name="な" localSheetId="18">#REF!</definedName>
    <definedName name="な" localSheetId="19">#REF!</definedName>
    <definedName name="な" localSheetId="20">#REF!</definedName>
    <definedName name="な" localSheetId="11">#REF!</definedName>
    <definedName name="な" localSheetId="12">#REF!</definedName>
    <definedName name="な">#REF!</definedName>
    <definedName name="ない">#REF!</definedName>
    <definedName name="ないお">#REF!</definedName>
    <definedName name="なら">#REF!</definedName>
    <definedName name="に" localSheetId="18">#REF!</definedName>
    <definedName name="に" localSheetId="19">#REF!</definedName>
    <definedName name="に" localSheetId="20">#REF!</definedName>
    <definedName name="に" localSheetId="11">#REF!</definedName>
    <definedName name="に" localSheetId="12">#REF!</definedName>
    <definedName name="に">#REF!</definedName>
    <definedName name="ﾆﾝｸ" localSheetId="18">#REF!</definedName>
    <definedName name="ﾆﾝｸ" localSheetId="19">#REF!</definedName>
    <definedName name="ﾆﾝｸ" localSheetId="11">#REF!</definedName>
    <definedName name="ﾆﾝｸ" localSheetId="12">#REF!</definedName>
    <definedName name="ﾆﾝｸ">#REF!</definedName>
    <definedName name="ね" localSheetId="18">#REF!</definedName>
    <definedName name="ね" localSheetId="19">#REF!</definedName>
    <definedName name="ね" localSheetId="20">#REF!</definedName>
    <definedName name="ね" localSheetId="11">#REF!</definedName>
    <definedName name="ね" localSheetId="12">#REF!</definedName>
    <definedName name="ね">#REF!</definedName>
    <definedName name="の" localSheetId="18">#REF!</definedName>
    <definedName name="の" localSheetId="19">#REF!</definedName>
    <definedName name="の" localSheetId="20">#REF!</definedName>
    <definedName name="の" localSheetId="11">#REF!</definedName>
    <definedName name="の" localSheetId="12">#REF!</definedName>
    <definedName name="の">#REF!</definedName>
    <definedName name="は" localSheetId="18">#REF!</definedName>
    <definedName name="は" localSheetId="19">#REF!</definedName>
    <definedName name="は" localSheetId="20">#REF!</definedName>
    <definedName name="は" localSheetId="11">#REF!</definedName>
    <definedName name="は" localSheetId="12">#REF!</definedName>
    <definedName name="は">#REF!</definedName>
    <definedName name="ﾊﾞｯｸﾎｳ0.1_" localSheetId="18">#REF!</definedName>
    <definedName name="ﾊﾞｯｸﾎｳ0.1_" localSheetId="19">#REF!</definedName>
    <definedName name="ﾊﾞｯｸﾎｳ0.1_" localSheetId="11">#REF!</definedName>
    <definedName name="ﾊﾞｯｸﾎｳ0.1_" localSheetId="12">#REF!</definedName>
    <definedName name="ﾊﾞｯｸﾎｳ0.1_">#REF!</definedName>
    <definedName name="ﾊﾞｯｸﾎｳ0.1・" localSheetId="18">#REF!</definedName>
    <definedName name="ﾊﾞｯｸﾎｳ0.1・" localSheetId="19">#REF!</definedName>
    <definedName name="ﾊﾞｯｸﾎｳ0.1・" localSheetId="20">#REF!</definedName>
    <definedName name="ﾊﾞｯｸﾎｳ0.1・" localSheetId="11">#REF!</definedName>
    <definedName name="ﾊﾞｯｸﾎｳ0.1・" localSheetId="12">#REF!</definedName>
    <definedName name="ﾊﾞｯｸﾎｳ0.1・">#REF!</definedName>
    <definedName name="ﾊﾞｯｸﾎｳ0.2" localSheetId="18">#REF!</definedName>
    <definedName name="ﾊﾞｯｸﾎｳ0.2" localSheetId="19">#REF!</definedName>
    <definedName name="ﾊﾞｯｸﾎｳ0.2" localSheetId="20">#REF!</definedName>
    <definedName name="ﾊﾞｯｸﾎｳ0.2" localSheetId="11">#REF!</definedName>
    <definedName name="ﾊﾞｯｸﾎｳ0.2" localSheetId="12">#REF!</definedName>
    <definedName name="ﾊﾞｯｸﾎｳ0.2">#REF!</definedName>
    <definedName name="ﾊﾞｯｸﾎｳ0.35" localSheetId="18">#REF!</definedName>
    <definedName name="ﾊﾞｯｸﾎｳ0.35" localSheetId="19">#REF!</definedName>
    <definedName name="ﾊﾞｯｸﾎｳ0.35" localSheetId="20">#REF!</definedName>
    <definedName name="ﾊﾞｯｸﾎｳ0.35" localSheetId="11">#REF!</definedName>
    <definedName name="ﾊﾞｯｸﾎｳ0.35" localSheetId="12">#REF!</definedName>
    <definedName name="ﾊﾞｯｸﾎｳ0.35">#REF!</definedName>
    <definedName name="はつり工" localSheetId="18">#REF!</definedName>
    <definedName name="はつり工" localSheetId="19">#REF!</definedName>
    <definedName name="はつり工" localSheetId="20">#REF!</definedName>
    <definedName name="はつり工" localSheetId="11">#REF!</definedName>
    <definedName name="はつり工" localSheetId="12">#REF!</definedName>
    <definedName name="はつり工">#REF!</definedName>
    <definedName name="パネルタンク_掛率">#REF!</definedName>
    <definedName name="パネルヒーター_掛率">#REF!</definedName>
    <definedName name="バルブ" localSheetId="18">#REF!</definedName>
    <definedName name="バルブ" localSheetId="19">#REF!</definedName>
    <definedName name="バルブ" localSheetId="11">#REF!</definedName>
    <definedName name="バルブ" localSheetId="12">#REF!</definedName>
    <definedName name="バルブ">#REF!</definedName>
    <definedName name="ﾊﾝﾁ1高" localSheetId="18">#REF!</definedName>
    <definedName name="ﾊﾝﾁ1高" localSheetId="19">#REF!</definedName>
    <definedName name="ﾊﾝﾁ1高" localSheetId="11">#REF!</definedName>
    <definedName name="ﾊﾝﾁ1高" localSheetId="12">#REF!</definedName>
    <definedName name="ﾊﾝﾁ1高">#REF!</definedName>
    <definedName name="ﾊﾝﾁ1幅" localSheetId="18">#REF!</definedName>
    <definedName name="ﾊﾝﾁ1幅" localSheetId="19">#REF!</definedName>
    <definedName name="ﾊﾝﾁ1幅" localSheetId="11">#REF!</definedName>
    <definedName name="ﾊﾝﾁ1幅" localSheetId="12">#REF!</definedName>
    <definedName name="ﾊﾝﾁ1幅">#REF!</definedName>
    <definedName name="ﾊﾝﾁ2高" localSheetId="18">#REF!</definedName>
    <definedName name="ﾊﾝﾁ2高" localSheetId="19">#REF!</definedName>
    <definedName name="ﾊﾝﾁ2高" localSheetId="11">#REF!</definedName>
    <definedName name="ﾊﾝﾁ2高" localSheetId="12">#REF!</definedName>
    <definedName name="ﾊﾝﾁ2高">#REF!</definedName>
    <definedName name="ﾊﾝﾁ2幅" localSheetId="18">#REF!</definedName>
    <definedName name="ﾊﾝﾁ2幅" localSheetId="19">#REF!</definedName>
    <definedName name="ﾊﾝﾁ2幅" localSheetId="11">#REF!</definedName>
    <definedName name="ﾊﾝﾁ2幅" localSheetId="12">#REF!</definedName>
    <definedName name="ﾊﾝﾁ2幅">#REF!</definedName>
    <definedName name="ひ" localSheetId="18">#REF!</definedName>
    <definedName name="ひ" localSheetId="19">#REF!</definedName>
    <definedName name="ひ" localSheetId="20">#REF!</definedName>
    <definedName name="ひ" localSheetId="11">#REF!</definedName>
    <definedName name="ひ" localSheetId="12">#REF!</definedName>
    <definedName name="ひ">#REF!</definedName>
    <definedName name="ﾋﾟｯﾄ高" localSheetId="18">#REF!</definedName>
    <definedName name="ﾋﾟｯﾄ高" localSheetId="19">#REF!</definedName>
    <definedName name="ﾋﾟｯﾄ高" localSheetId="11">#REF!</definedName>
    <definedName name="ﾋﾟｯﾄ高" localSheetId="12">#REF!</definedName>
    <definedName name="ﾋﾟｯﾄ高">#REF!</definedName>
    <definedName name="ﾋﾟｯﾄ長" localSheetId="18">#REF!</definedName>
    <definedName name="ﾋﾟｯﾄ長" localSheetId="19">#REF!</definedName>
    <definedName name="ﾋﾟｯﾄ長" localSheetId="11">#REF!</definedName>
    <definedName name="ﾋﾟｯﾄ長" localSheetId="12">#REF!</definedName>
    <definedName name="ﾋﾟｯﾄ長">#REF!</definedName>
    <definedName name="ﾋﾟｯﾄ幅" localSheetId="18">#REF!</definedName>
    <definedName name="ﾋﾟｯﾄ幅" localSheetId="19">#REF!</definedName>
    <definedName name="ﾋﾟｯﾄ幅" localSheetId="11">#REF!</definedName>
    <definedName name="ﾋﾟｯﾄ幅" localSheetId="12">#REF!</definedName>
    <definedName name="ﾋﾟｯﾄ幅">#REF!</definedName>
    <definedName name="ひで">#REF!</definedName>
    <definedName name="ﾋﾝｼｭ" localSheetId="18">'[23]明細書第1号（機器費）'!#REF!</definedName>
    <definedName name="ﾋﾝｼｭ" localSheetId="19">'[23]明細書第1号（機器費）'!#REF!</definedName>
    <definedName name="ﾋﾝｼｭ" localSheetId="20">'[24]明細書第1号（機器費）'!#REF!</definedName>
    <definedName name="ﾋﾝｼｭ" localSheetId="11">'[23]明細書第1号（機器費）'!#REF!</definedName>
    <definedName name="ﾋﾝｼｭ" localSheetId="12">'[23]明細書第1号（機器費）'!#REF!</definedName>
    <definedName name="ﾋﾝｼｭ">'[23]明細書第1号（機器費）'!#REF!</definedName>
    <definedName name="ふ" localSheetId="18">#REF!</definedName>
    <definedName name="ふ" localSheetId="19">#REF!</definedName>
    <definedName name="ふ" localSheetId="20">#REF!</definedName>
    <definedName name="ふ" localSheetId="11">#REF!</definedName>
    <definedName name="ふ" localSheetId="12">#REF!</definedName>
    <definedName name="ふ">#REF!</definedName>
    <definedName name="ぶ249">#REF!</definedName>
    <definedName name="フィルター_掛率">#REF!</definedName>
    <definedName name="フード_掛率">#REF!</definedName>
    <definedName name="へ" localSheetId="18">#REF!</definedName>
    <definedName name="へ" localSheetId="19">#REF!</definedName>
    <definedName name="へ" localSheetId="20">#REF!</definedName>
    <definedName name="へ" localSheetId="11">#REF!</definedName>
    <definedName name="へ" localSheetId="12">#REF!</definedName>
    <definedName name="へ">#REF!</definedName>
    <definedName name="ほ" localSheetId="18">#REF!</definedName>
    <definedName name="ほ" localSheetId="19">#REF!</definedName>
    <definedName name="ほ" localSheetId="20">#REF!</definedName>
    <definedName name="ほ" localSheetId="11">#REF!</definedName>
    <definedName name="ほ" localSheetId="12">#REF!</definedName>
    <definedName name="ほ">#REF!</definedName>
    <definedName name="ぽり">#REF!</definedName>
    <definedName name="ポンプ_掛率">#REF!</definedName>
    <definedName name="ま" localSheetId="18">#REF!</definedName>
    <definedName name="ま" localSheetId="19">#REF!</definedName>
    <definedName name="ま" localSheetId="20">#REF!</definedName>
    <definedName name="ま" localSheetId="11">#REF!</definedName>
    <definedName name="ま" localSheetId="12">#REF!</definedName>
    <definedName name="ま">#REF!</definedName>
    <definedName name="ました">#REF!</definedName>
    <definedName name="マンホール">#REF!</definedName>
    <definedName name="み" localSheetId="18">#REF!</definedName>
    <definedName name="み" localSheetId="19">#REF!</definedName>
    <definedName name="み" localSheetId="20">#REF!</definedName>
    <definedName name="み" localSheetId="11">#REF!</definedName>
    <definedName name="み" localSheetId="12">#REF!</definedName>
    <definedName name="み">#REF!</definedName>
    <definedName name="みず">#REF!</definedName>
    <definedName name="みずお">#REF!</definedName>
    <definedName name="みゅ" localSheetId="18">#REF!</definedName>
    <definedName name="みゅ" localSheetId="19">#REF!</definedName>
    <definedName name="みゅ" localSheetId="11">#REF!</definedName>
    <definedName name="みゅ" localSheetId="12">#REF!</definedName>
    <definedName name="みゅ">#REF!</definedName>
    <definedName name="みゅｊｍ" localSheetId="18">#REF!</definedName>
    <definedName name="みゅｊｍ" localSheetId="19">#REF!</definedName>
    <definedName name="みゅｊｍ" localSheetId="11">#REF!</definedName>
    <definedName name="みゅｊｍ" localSheetId="12">#REF!</definedName>
    <definedName name="みゅｊｍ">#REF!</definedName>
    <definedName name="みゅい" localSheetId="18">#REF!</definedName>
    <definedName name="みゅい" localSheetId="19">#REF!</definedName>
    <definedName name="みゅい" localSheetId="11">#REF!</definedName>
    <definedName name="みゅい" localSheetId="12">#REF!</definedName>
    <definedName name="みゅい">#REF!</definedName>
    <definedName name="みゅいｍ" localSheetId="18">#REF!</definedName>
    <definedName name="みゅいｍ" localSheetId="19">#REF!</definedName>
    <definedName name="みゅいｍ" localSheetId="11">#REF!</definedName>
    <definedName name="みゅいｍ" localSheetId="12">#REF!</definedName>
    <definedName name="みゅいｍ">#REF!</definedName>
    <definedName name="む" localSheetId="18">#REF!</definedName>
    <definedName name="む" localSheetId="19">#REF!</definedName>
    <definedName name="む" localSheetId="20">#REF!</definedName>
    <definedName name="む" localSheetId="11">#REF!</definedName>
    <definedName name="む" localSheetId="12">#REF!</definedName>
    <definedName name="む">#REF!</definedName>
    <definedName name="むい" localSheetId="18">#REF!</definedName>
    <definedName name="むい" localSheetId="19">#REF!</definedName>
    <definedName name="むい" localSheetId="11">#REF!</definedName>
    <definedName name="むい" localSheetId="12">#REF!</definedName>
    <definedName name="むい">#REF!</definedName>
    <definedName name="め" localSheetId="18">#REF!</definedName>
    <definedName name="め" localSheetId="19">#REF!</definedName>
    <definedName name="め" localSheetId="20">#REF!</definedName>
    <definedName name="め" localSheetId="11">#REF!</definedName>
    <definedName name="め" localSheetId="12">#REF!</definedName>
    <definedName name="め">#REF!</definedName>
    <definedName name="ﾒｲｻｲﾒｲ" localSheetId="18">[23]内訳書!#REF!</definedName>
    <definedName name="ﾒｲｻｲﾒｲ" localSheetId="19">[23]内訳書!#REF!</definedName>
    <definedName name="ﾒｲｻｲﾒｲ" localSheetId="20">[24]内訳書!#REF!</definedName>
    <definedName name="ﾒｲｻｲﾒｲ" localSheetId="11">[23]内訳書!#REF!</definedName>
    <definedName name="ﾒｲｻｲﾒｲ" localSheetId="12">[23]内訳書!#REF!</definedName>
    <definedName name="ﾒｲｻｲﾒｲ">[23]内訳書!#REF!</definedName>
    <definedName name="メニュー">#REF!</definedName>
    <definedName name="も" localSheetId="18">#REF!</definedName>
    <definedName name="も" localSheetId="19">#REF!</definedName>
    <definedName name="も" localSheetId="20">#REF!</definedName>
    <definedName name="も" localSheetId="11">#REF!</definedName>
    <definedName name="も" localSheetId="12">#REF!</definedName>
    <definedName name="も">#REF!</definedName>
    <definedName name="モルタル12" localSheetId="18">[26]代価表!#REF!</definedName>
    <definedName name="モルタル12" localSheetId="19">[26]代価表!#REF!</definedName>
    <definedName name="モルタル12" localSheetId="20">[27]代価表!#REF!</definedName>
    <definedName name="モルタル12" localSheetId="11">[26]代価表!#REF!</definedName>
    <definedName name="モルタル12" localSheetId="12">[26]代価表!#REF!</definedName>
    <definedName name="モルタル12">[26]代価表!#REF!</definedName>
    <definedName name="モルタル13" localSheetId="18">[26]代価表!#REF!</definedName>
    <definedName name="モルタル13" localSheetId="19">[26]代価表!#REF!</definedName>
    <definedName name="モルタル13" localSheetId="20">[27]代価表!#REF!</definedName>
    <definedName name="モルタル13" localSheetId="11">[26]代価表!#REF!</definedName>
    <definedName name="モルタル13" localSheetId="12">[26]代価表!#REF!</definedName>
    <definedName name="モルタル13">[26]代価表!#REF!</definedName>
    <definedName name="ゆいみぃ" localSheetId="18">#REF!</definedName>
    <definedName name="ゆいみぃ" localSheetId="19">#REF!</definedName>
    <definedName name="ゆいみぃ" localSheetId="11">#REF!</definedName>
    <definedName name="ゆいみぃ" localSheetId="12">#REF!</definedName>
    <definedName name="ゆいみぃ">#REF!</definedName>
    <definedName name="ﾗｲﾆﾝｸﾞ" localSheetId="18">#REF!</definedName>
    <definedName name="ﾗｲﾆﾝｸﾞ" localSheetId="19">#REF!</definedName>
    <definedName name="ﾗｲﾆﾝｸﾞ" localSheetId="11">#REF!</definedName>
    <definedName name="ﾗｲﾆﾝｸﾞ" localSheetId="12">#REF!</definedName>
    <definedName name="ﾗｲﾆﾝｸﾞ">#REF!</definedName>
    <definedName name="ﾗｲﾆﾝｸﾞ歩掛" localSheetId="18">#REF!</definedName>
    <definedName name="ﾗｲﾆﾝｸﾞ歩掛" localSheetId="19">#REF!</definedName>
    <definedName name="ﾗｲﾆﾝｸﾞ歩掛" localSheetId="11">#REF!</definedName>
    <definedName name="ﾗｲﾆﾝｸﾞ歩掛" localSheetId="12">#REF!</definedName>
    <definedName name="ﾗｲﾆﾝｸﾞ歩掛">#REF!</definedName>
    <definedName name="ラック付属材料" localSheetId="16">[25]!ラック付属材料</definedName>
    <definedName name="ラック付属材料" localSheetId="4">[25]!ラック付属材料</definedName>
    <definedName name="ラック付属材料" localSheetId="18">[25]!ラック付属材料</definedName>
    <definedName name="ラック付属材料" localSheetId="19">[25]!ラック付属材料</definedName>
    <definedName name="ラック付属材料" localSheetId="15">[25]!ラック付属材料</definedName>
    <definedName name="ラック付属材料" localSheetId="11">[25]!ラック付属材料</definedName>
    <definedName name="ラック付属材料" localSheetId="12">[25]!ラック付属材料</definedName>
    <definedName name="ラック付属材料">[25]!ラック付属材料</definedName>
    <definedName name="ﾛﾗｰ運転0.8_1.1t" localSheetId="18">#REF!</definedName>
    <definedName name="ﾛﾗｰ運転0.8_1.1t" localSheetId="19">#REF!</definedName>
    <definedName name="ﾛﾗｰ運転0.8_1.1t" localSheetId="20">#REF!</definedName>
    <definedName name="ﾛﾗｰ運転0.8_1.1t" localSheetId="11">#REF!</definedName>
    <definedName name="ﾛﾗｰ運転0.8_1.1t" localSheetId="12">#REF!</definedName>
    <definedName name="ﾛﾗｰ運転0.8_1.1t">#REF!</definedName>
    <definedName name="ﾛﾗｰ運転3.0_4.0t" localSheetId="18">#REF!</definedName>
    <definedName name="ﾛﾗｰ運転3.0_4.0t" localSheetId="19">#REF!</definedName>
    <definedName name="ﾛﾗｰ運転3.0_4.0t" localSheetId="20">#REF!</definedName>
    <definedName name="ﾛﾗｰ運転3.0_4.0t" localSheetId="11">#REF!</definedName>
    <definedName name="ﾛﾗｰ運転3.0_4.0t" localSheetId="12">#REF!</definedName>
    <definedName name="ﾛﾗｰ運転3.0_4.0t">#REF!</definedName>
    <definedName name="ろ過池１の１０">#REF!</definedName>
    <definedName name="ろ過池１の１１">#REF!</definedName>
    <definedName name="ろ過池1の１２">#REF!</definedName>
    <definedName name="ろ過池１の１３">#REF!</definedName>
    <definedName name="ろ過池1の１４">#REF!</definedName>
    <definedName name="ろ過池1の１の１">#REF!</definedName>
    <definedName name="ろ過池１の１の３">#REF!</definedName>
    <definedName name="ろ過池１の２">#REF!</definedName>
    <definedName name="ろ過池１の２の１">#REF!</definedName>
    <definedName name="ろ過池１の２の２">#REF!</definedName>
    <definedName name="ろ過池1の2の2の2のの2">#REF!</definedName>
    <definedName name="ろ過池１の２の３">#REF!</definedName>
    <definedName name="ろ過池１の２の３の４">#REF!</definedName>
    <definedName name="ろ過池１の２の３の４の５の">#REF!</definedName>
    <definedName name="ろ過池１の２の３の５">#REF!</definedName>
    <definedName name="ろ過池１の２の３の７">#REF!</definedName>
    <definedName name="ろ過池１の２の４">#REF!</definedName>
    <definedName name="ろ過池１の３">#REF!</definedName>
    <definedName name="ろ過池１の４の１">#REF!</definedName>
    <definedName name="ろ過池１の５">#REF!</definedName>
    <definedName name="ろ過池１の７">#REF!</definedName>
    <definedName name="ろ過池1の８">#REF!</definedName>
    <definedName name="ろ過池１の９">#REF!</definedName>
    <definedName name="ろ過池２">#REF!</definedName>
    <definedName name="ろ過池２の３の５の１">#REF!</definedName>
    <definedName name="ろ過池の１の２の２">#REF!</definedName>
    <definedName name="んｊｈｇｙんｊ" localSheetId="18">#REF!</definedName>
    <definedName name="んｊｈｇｙんｊ" localSheetId="19">#REF!</definedName>
    <definedName name="んｊｈｇｙんｊ" localSheetId="11">#REF!</definedName>
    <definedName name="んｊｈｇｙんｊ" localSheetId="12">#REF!</definedName>
    <definedName name="んｊｈｇｙんｊ">#REF!</definedName>
    <definedName name="んんんんんｎ" localSheetId="18">#REF!</definedName>
    <definedName name="んんんんんｎ" localSheetId="19">#REF!</definedName>
    <definedName name="んんんんんｎ" localSheetId="11">#REF!</definedName>
    <definedName name="んんんんんｎ" localSheetId="12">#REF!</definedName>
    <definedName name="んんんんんｎ">#REF!</definedName>
    <definedName name="圧縮応力度">#REF!</definedName>
    <definedName name="安全" localSheetId="18">#REF!</definedName>
    <definedName name="安全" localSheetId="19">#REF!</definedName>
    <definedName name="安全" localSheetId="11">#REF!</definedName>
    <definedName name="安全" localSheetId="12">#REF!</definedName>
    <definedName name="安全">#REF!</definedName>
    <definedName name="安全費" localSheetId="18">#REF!</definedName>
    <definedName name="安全費" localSheetId="19">#REF!</definedName>
    <definedName name="安全費" localSheetId="20">#REF!</definedName>
    <definedName name="安全費" localSheetId="11">#REF!</definedName>
    <definedName name="安全費" localSheetId="12">#REF!</definedName>
    <definedName name="安全費">#REF!</definedName>
    <definedName name="安全費率" localSheetId="18">#REF!</definedName>
    <definedName name="安全費率" localSheetId="19">#REF!</definedName>
    <definedName name="安全費率" localSheetId="11">#REF!</definedName>
    <definedName name="安全費率" localSheetId="12">#REF!</definedName>
    <definedName name="安全費率">#REF!</definedName>
    <definedName name="異形管率" localSheetId="18">#REF!</definedName>
    <definedName name="異形管率" localSheetId="19">#REF!</definedName>
    <definedName name="異形管率" localSheetId="11">#REF!</definedName>
    <definedName name="異形管率" localSheetId="12">#REF!</definedName>
    <definedName name="異形管率">#REF!</definedName>
    <definedName name="一般運転手" localSheetId="18">#REF!</definedName>
    <definedName name="一般運転手" localSheetId="19">#REF!</definedName>
    <definedName name="一般運転手" localSheetId="20">#REF!</definedName>
    <definedName name="一般運転手" localSheetId="11">#REF!</definedName>
    <definedName name="一般運転手" localSheetId="12">#REF!</definedName>
    <definedName name="一般運転手">#REF!</definedName>
    <definedName name="一般管理" localSheetId="18">#REF!</definedName>
    <definedName name="一般管理" localSheetId="19">#REF!</definedName>
    <definedName name="一般管理" localSheetId="11">#REF!</definedName>
    <definedName name="一般管理" localSheetId="12">#REF!</definedName>
    <definedName name="一般管理">#REF!</definedName>
    <definedName name="一般管理費" localSheetId="18">#REF!</definedName>
    <definedName name="一般管理費" localSheetId="19">#REF!</definedName>
    <definedName name="一般管理費" localSheetId="20">#REF!</definedName>
    <definedName name="一般管理費" localSheetId="11">#REF!</definedName>
    <definedName name="一般管理費" localSheetId="12">#REF!</definedName>
    <definedName name="一般管理費">#REF!</definedName>
    <definedName name="一般管理費_補" localSheetId="18">#REF!</definedName>
    <definedName name="一般管理費_補" localSheetId="19">#REF!</definedName>
    <definedName name="一般管理費_補" localSheetId="11">#REF!</definedName>
    <definedName name="一般管理費_補" localSheetId="12">#REF!</definedName>
    <definedName name="一般管理費_補">#REF!</definedName>
    <definedName name="一般管理費率" localSheetId="18">#REF!</definedName>
    <definedName name="一般管理費率" localSheetId="19">#REF!</definedName>
    <definedName name="一般管理費率" localSheetId="11">#REF!</definedName>
    <definedName name="一般管理費率" localSheetId="12">#REF!</definedName>
    <definedName name="一般管理費率">#REF!</definedName>
    <definedName name="一般管理費率等表">#REF!</definedName>
    <definedName name="一般事項">#REF!</definedName>
    <definedName name="一般補正">#REF!</definedName>
    <definedName name="一般労務費" localSheetId="18">#REF!</definedName>
    <definedName name="一般労務費" localSheetId="19">#REF!</definedName>
    <definedName name="一般労務費" localSheetId="11">#REF!</definedName>
    <definedName name="一般労務費" localSheetId="12">#REF!</definedName>
    <definedName name="一般労務費">#REF!</definedName>
    <definedName name="一般労務費１" localSheetId="20">[5]明細書!$AB$61</definedName>
    <definedName name="一般労務費１">[6]明細書!$AB$61</definedName>
    <definedName name="印刷" localSheetId="18">#REF!</definedName>
    <definedName name="印刷" localSheetId="19">#REF!</definedName>
    <definedName name="印刷" localSheetId="20">#REF!</definedName>
    <definedName name="印刷" localSheetId="11">#REF!</definedName>
    <definedName name="印刷" localSheetId="12">#REF!</definedName>
    <definedName name="印刷">#REF!</definedName>
    <definedName name="印刷05" localSheetId="18">#REF!</definedName>
    <definedName name="印刷05" localSheetId="19">#REF!</definedName>
    <definedName name="印刷05" localSheetId="20">#REF!</definedName>
    <definedName name="印刷05" localSheetId="11">#REF!</definedName>
    <definedName name="印刷05" localSheetId="12">#REF!</definedName>
    <definedName name="印刷05">#REF!</definedName>
    <definedName name="印刷10" localSheetId="18">#REF!</definedName>
    <definedName name="印刷10" localSheetId="19">#REF!</definedName>
    <definedName name="印刷10" localSheetId="20">#REF!</definedName>
    <definedName name="印刷10" localSheetId="11">#REF!</definedName>
    <definedName name="印刷10" localSheetId="12">#REF!</definedName>
    <definedName name="印刷10">#REF!</definedName>
    <definedName name="印刷100" localSheetId="20">[28]ﾏｸﾛ!$B$39</definedName>
    <definedName name="印刷100">[29]ﾏｸﾛ!$B$39</definedName>
    <definedName name="印刷20" localSheetId="18">#REF!</definedName>
    <definedName name="印刷20" localSheetId="19">#REF!</definedName>
    <definedName name="印刷20" localSheetId="20">#REF!</definedName>
    <definedName name="印刷20" localSheetId="11">#REF!</definedName>
    <definedName name="印刷20" localSheetId="12">#REF!</definedName>
    <definedName name="印刷20">#REF!</definedName>
    <definedName name="印刷30" localSheetId="18">#REF!</definedName>
    <definedName name="印刷30" localSheetId="19">#REF!</definedName>
    <definedName name="印刷30" localSheetId="20">#REF!</definedName>
    <definedName name="印刷30" localSheetId="11">#REF!</definedName>
    <definedName name="印刷30" localSheetId="12">#REF!</definedName>
    <definedName name="印刷30">#REF!</definedName>
    <definedName name="印刷40" localSheetId="18">#REF!</definedName>
    <definedName name="印刷40" localSheetId="19">#REF!</definedName>
    <definedName name="印刷40" localSheetId="20">#REF!</definedName>
    <definedName name="印刷40" localSheetId="11">#REF!</definedName>
    <definedName name="印刷40" localSheetId="12">#REF!</definedName>
    <definedName name="印刷40">#REF!</definedName>
    <definedName name="印刷50" localSheetId="18">#REF!</definedName>
    <definedName name="印刷50" localSheetId="19">#REF!</definedName>
    <definedName name="印刷50" localSheetId="20">#REF!</definedName>
    <definedName name="印刷50" localSheetId="11">#REF!</definedName>
    <definedName name="印刷50" localSheetId="12">#REF!</definedName>
    <definedName name="印刷50">#REF!</definedName>
    <definedName name="印刷EX" localSheetId="18">#REF!</definedName>
    <definedName name="印刷EX" localSheetId="19">#REF!</definedName>
    <definedName name="印刷EX" localSheetId="20">#REF!</definedName>
    <definedName name="印刷EX" localSheetId="11">#REF!</definedName>
    <definedName name="印刷EX" localSheetId="12">#REF!</definedName>
    <definedName name="印刷EX">#REF!</definedName>
    <definedName name="印刷マクロ.印刷">[30]!印刷マクロ.印刷</definedName>
    <definedName name="印刷処理" localSheetId="18">#REF!</definedName>
    <definedName name="印刷処理" localSheetId="19">#REF!</definedName>
    <definedName name="印刷処理" localSheetId="11">#REF!</definedName>
    <definedName name="印刷処理" localSheetId="12">#REF!</definedName>
    <definedName name="印刷処理">#REF!</definedName>
    <definedName name="印刷設定実施">[31]普通内訳書!$F$185</definedName>
    <definedName name="印刷設定変更">[31]普通内訳書!$I$185</definedName>
    <definedName name="印刷弐">[30]!印刷弐</definedName>
    <definedName name="印刷範囲" localSheetId="18">#REF!</definedName>
    <definedName name="印刷範囲" localSheetId="19">#REF!</definedName>
    <definedName name="印刷範囲" localSheetId="11">#REF!</definedName>
    <definedName name="印刷範囲" localSheetId="12">#REF!</definedName>
    <definedName name="印刷範囲">#REF!</definedName>
    <definedName name="運転手_一般" localSheetId="18">#REF!</definedName>
    <definedName name="運転手_一般" localSheetId="19">#REF!</definedName>
    <definedName name="運転手_一般" localSheetId="11">#REF!</definedName>
    <definedName name="運転手_一般" localSheetId="12">#REF!</definedName>
    <definedName name="運転手_一般">#REF!</definedName>
    <definedName name="運転手_特殊" localSheetId="18">#REF!</definedName>
    <definedName name="運転手_特殊" localSheetId="19">#REF!</definedName>
    <definedName name="運転手_特殊" localSheetId="11">#REF!</definedName>
    <definedName name="運転手_特殊" localSheetId="12">#REF!</definedName>
    <definedName name="運転手_特殊">#REF!</definedName>
    <definedName name="運搬" localSheetId="18">#REF!</definedName>
    <definedName name="運搬" localSheetId="19">#REF!</definedName>
    <definedName name="運搬" localSheetId="11">#REF!</definedName>
    <definedName name="運搬" localSheetId="12">#REF!</definedName>
    <definedName name="運搬">#REF!</definedName>
    <definedName name="運搬費" localSheetId="18">#REF!</definedName>
    <definedName name="運搬費" localSheetId="19">#REF!</definedName>
    <definedName name="運搬費" localSheetId="20">#REF!</definedName>
    <definedName name="運搬費" localSheetId="11">#REF!</definedName>
    <definedName name="運搬費" localSheetId="12">#REF!</definedName>
    <definedName name="運搬費">#REF!</definedName>
    <definedName name="運搬費_率" localSheetId="18">#REF!</definedName>
    <definedName name="運搬費_率" localSheetId="19">#REF!</definedName>
    <definedName name="運搬費_率" localSheetId="11">#REF!</definedName>
    <definedName name="運搬費_率" localSheetId="12">#REF!</definedName>
    <definedName name="運搬費_率">#REF!</definedName>
    <definedName name="運搬費積上" localSheetId="18">#REF!</definedName>
    <definedName name="運搬費積上" localSheetId="19">#REF!</definedName>
    <definedName name="運搬費積上" localSheetId="11">#REF!</definedName>
    <definedName name="運搬費積上" localSheetId="12">#REF!</definedName>
    <definedName name="運搬費積上">#REF!</definedName>
    <definedName name="運搬費率" localSheetId="18">#REF!</definedName>
    <definedName name="運搬費率" localSheetId="19">#REF!</definedName>
    <definedName name="運搬費率" localSheetId="11">#REF!</definedName>
    <definedName name="運搬費率" localSheetId="12">#REF!</definedName>
    <definedName name="運搬費率">#REF!</definedName>
    <definedName name="営繕" localSheetId="18">#REF!</definedName>
    <definedName name="営繕" localSheetId="19">#REF!</definedName>
    <definedName name="営繕" localSheetId="11">#REF!</definedName>
    <definedName name="営繕" localSheetId="12">#REF!</definedName>
    <definedName name="営繕">#REF!</definedName>
    <definedName name="営繕損料" localSheetId="18">#REF!</definedName>
    <definedName name="営繕損料" localSheetId="19">#REF!</definedName>
    <definedName name="営繕損料" localSheetId="20">#REF!</definedName>
    <definedName name="営繕損料" localSheetId="11">#REF!</definedName>
    <definedName name="営繕損料" localSheetId="12">#REF!</definedName>
    <definedName name="営繕損料">#REF!</definedName>
    <definedName name="営繕費率" localSheetId="18">#REF!</definedName>
    <definedName name="営繕費率" localSheetId="19">#REF!</definedName>
    <definedName name="営繕費率" localSheetId="11">#REF!</definedName>
    <definedName name="営繕費率" localSheetId="12">#REF!</definedName>
    <definedName name="営繕費率">#REF!</definedName>
    <definedName name="衛生器具_掛率">#REF!</definedName>
    <definedName name="衛生器具_水栓__掛率">#REF!</definedName>
    <definedName name="衛生器具_陶器__掛率">#REF!</definedName>
    <definedName name="鉛直応力1">#REF!</definedName>
    <definedName name="鉛直応力2">#REF!</definedName>
    <definedName name="塩ビ" localSheetId="18">#REF!</definedName>
    <definedName name="塩ビ" localSheetId="19">#REF!</definedName>
    <definedName name="塩ビ" localSheetId="11">#REF!</definedName>
    <definedName name="塩ビ" localSheetId="12">#REF!</definedName>
    <definedName name="塩ビ">#REF!</definedName>
    <definedName name="塩ビ歩掛" localSheetId="18">#REF!</definedName>
    <definedName name="塩ビ歩掛" localSheetId="19">#REF!</definedName>
    <definedName name="塩ビ歩掛" localSheetId="11">#REF!</definedName>
    <definedName name="塩ビ歩掛" localSheetId="12">#REF!</definedName>
    <definedName name="塩ビ歩掛">#REF!</definedName>
    <definedName name="汚泥貯留槽撹拌機" localSheetId="20">[5]機器見積比較!$S$6</definedName>
    <definedName name="汚泥貯留槽撹拌機">[6]機器見積比較!$S$6</definedName>
    <definedName name="屋外工事">#REF!</definedName>
    <definedName name="温水器_掛率">#REF!</definedName>
    <definedName name="下柳">#REF!</definedName>
    <definedName name="仮設" localSheetId="18">#REF!</definedName>
    <definedName name="仮設" localSheetId="19">#REF!</definedName>
    <definedName name="仮設" localSheetId="11">#REF!</definedName>
    <definedName name="仮設" localSheetId="12">#REF!</definedName>
    <definedName name="仮設">#REF!</definedName>
    <definedName name="仮設工事" localSheetId="18">#REF!</definedName>
    <definedName name="仮設工事" localSheetId="19">#REF!</definedName>
    <definedName name="仮設工事" localSheetId="11">#REF!</definedName>
    <definedName name="仮設工事" localSheetId="12">#REF!</definedName>
    <definedName name="仮設工事">#REF!</definedName>
    <definedName name="仮設費" localSheetId="18">#REF!</definedName>
    <definedName name="仮設費" localSheetId="19">#REF!</definedName>
    <definedName name="仮設費" localSheetId="20">#REF!</definedName>
    <definedName name="仮設費" localSheetId="11">#REF!</definedName>
    <definedName name="仮設費" localSheetId="12">#REF!</definedName>
    <definedName name="仮設費">#REF!</definedName>
    <definedName name="仮定荷重">#REF!</definedName>
    <definedName name="何だ">#REF!</definedName>
    <definedName name="解析単位重量" localSheetId="18">#REF!</definedName>
    <definedName name="解析単位重量" localSheetId="19">#REF!</definedName>
    <definedName name="解析単位重量" localSheetId="11">#REF!</definedName>
    <definedName name="解析単位重量" localSheetId="12">#REF!</definedName>
    <definedName name="解析単位重量">#REF!</definedName>
    <definedName name="解体工事">#REF!</definedName>
    <definedName name="回覧" localSheetId="18">'[32]代価－１艤装･解体'!#REF!</definedName>
    <definedName name="回覧" localSheetId="19">'[32]代価－１艤装･解体'!#REF!</definedName>
    <definedName name="回覧" localSheetId="11">'[32]代価－１艤装･解体'!#REF!</definedName>
    <definedName name="回覧" localSheetId="12">'[32]代価－１艤装･解体'!#REF!</definedName>
    <definedName name="回覧">'[32]代価－１艤装･解体'!#REF!</definedName>
    <definedName name="外壁厚" localSheetId="18">#REF!</definedName>
    <definedName name="外壁厚" localSheetId="19">#REF!</definedName>
    <definedName name="外壁厚" localSheetId="11">#REF!</definedName>
    <definedName name="外壁厚" localSheetId="12">#REF!</definedName>
    <definedName name="外壁厚">#REF!</definedName>
    <definedName name="概算NO">[21]配管DB!$H$1150:$H$1296</definedName>
    <definedName name="概算口径">[21]配管DB!$I$1149:$AD$1149</definedName>
    <definedName name="概算単価">[21]配管DB!$I$1150:$AD$1296</definedName>
    <definedName name="掛け率１" localSheetId="18">#REF!</definedName>
    <definedName name="掛け率１" localSheetId="19">#REF!</definedName>
    <definedName name="掛け率１" localSheetId="11">#REF!</definedName>
    <definedName name="掛け率１" localSheetId="12">#REF!</definedName>
    <definedName name="掛け率１">#REF!</definedName>
    <definedName name="刊行物単価" localSheetId="18">#REF!</definedName>
    <definedName name="刊行物単価" localSheetId="19">#REF!</definedName>
    <definedName name="刊行物単価" localSheetId="11">#REF!</definedName>
    <definedName name="刊行物単価" localSheetId="12">#REF!</definedName>
    <definedName name="刊行物単価">#REF!</definedName>
    <definedName name="換気扇_掛率">#REF!</definedName>
    <definedName name="環境対策１">#REF!</definedName>
    <definedName name="環境対策２">#REF!</definedName>
    <definedName name="環境対策３">#REF!</definedName>
    <definedName name="環境対策費" localSheetId="18">#REF!</definedName>
    <definedName name="環境対策費" localSheetId="19">#REF!</definedName>
    <definedName name="環境対策費" localSheetId="20">#REF!</definedName>
    <definedName name="環境対策費" localSheetId="11">#REF!</definedName>
    <definedName name="環境対策費" localSheetId="12">#REF!</definedName>
    <definedName name="環境対策費">#REF!</definedName>
    <definedName name="管路名">[33]リスト!$A$3:$A$8</definedName>
    <definedName name="貫通口径" localSheetId="18">#REF!</definedName>
    <definedName name="貫通口径" localSheetId="19">#REF!</definedName>
    <definedName name="貫通口径" localSheetId="11">#REF!</definedName>
    <definedName name="貫通口径" localSheetId="12">#REF!</definedName>
    <definedName name="貫通口径">#REF!</definedName>
    <definedName name="貫通部" localSheetId="18">#REF!</definedName>
    <definedName name="貫通部" localSheetId="19">#REF!</definedName>
    <definedName name="貫通部" localSheetId="20">#REF!</definedName>
    <definedName name="貫通部" localSheetId="11">#REF!</definedName>
    <definedName name="貫通部" localSheetId="12">#REF!</definedName>
    <definedName name="貫通部">#REF!</definedName>
    <definedName name="器具">#REF!</definedName>
    <definedName name="基礎" localSheetId="18">#REF!</definedName>
    <definedName name="基礎" localSheetId="19">#REF!</definedName>
    <definedName name="基礎" localSheetId="11">#REF!</definedName>
    <definedName name="基礎" localSheetId="12">#REF!</definedName>
    <definedName name="基礎">#REF!</definedName>
    <definedName name="基礎砕石" localSheetId="18">#REF!</definedName>
    <definedName name="基礎砕石" localSheetId="19">#REF!</definedName>
    <definedName name="基礎砕石" localSheetId="11">#REF!</definedName>
    <definedName name="基礎砕石" localSheetId="12">#REF!</definedName>
    <definedName name="基礎砕石">#REF!</definedName>
    <definedName name="既製ｺﾝｸﾘｰﾄ工事">#REF!</definedName>
    <definedName name="機械設備据付工" localSheetId="20">[5]明細書!$AB$81</definedName>
    <definedName name="機械設備据付工">[6]明細書!$AB$81</definedName>
    <definedName name="機械表紙">#REF!</definedName>
    <definedName name="機器調書">[34]○機器!$A$1:$J$65536</definedName>
    <definedName name="機器費1" localSheetId="18">[35]内訳書!#REF!</definedName>
    <definedName name="機器費1" localSheetId="19">[35]内訳書!#REF!</definedName>
    <definedName name="機器費1" localSheetId="20">[36]内訳書!#REF!</definedName>
    <definedName name="機器費1" localSheetId="11">[35]内訳書!#REF!</definedName>
    <definedName name="機器費1" localSheetId="12">[35]内訳書!#REF!</definedName>
    <definedName name="機器費1">[35]内訳書!#REF!</definedName>
    <definedName name="記号">#REF!</definedName>
    <definedName name="技術" localSheetId="18">#REF!</definedName>
    <definedName name="技術" localSheetId="19">#REF!</definedName>
    <definedName name="技術" localSheetId="11">#REF!</definedName>
    <definedName name="技術" localSheetId="12">#REF!</definedName>
    <definedName name="技術">#REF!</definedName>
    <definedName name="技術管理費" localSheetId="18">#REF!</definedName>
    <definedName name="技術管理費" localSheetId="19">#REF!</definedName>
    <definedName name="技術管理費" localSheetId="20">#REF!</definedName>
    <definedName name="技術管理費" localSheetId="11">#REF!</definedName>
    <definedName name="技術管理費" localSheetId="12">#REF!</definedName>
    <definedName name="技術管理費">#REF!</definedName>
    <definedName name="技術管理費積上" localSheetId="18">#REF!</definedName>
    <definedName name="技術管理費積上" localSheetId="19">#REF!</definedName>
    <definedName name="技術管理費積上" localSheetId="11">#REF!</definedName>
    <definedName name="技術管理費積上" localSheetId="12">#REF!</definedName>
    <definedName name="技術管理費積上">#REF!</definedName>
    <definedName name="技術管理費率" localSheetId="18">#REF!</definedName>
    <definedName name="技術管理費率" localSheetId="19">#REF!</definedName>
    <definedName name="技術管理費率" localSheetId="11">#REF!</definedName>
    <definedName name="技術管理費率" localSheetId="12">#REF!</definedName>
    <definedName name="技術管理費率">#REF!</definedName>
    <definedName name="技術費" localSheetId="18">#REF!</definedName>
    <definedName name="技術費" localSheetId="19">#REF!</definedName>
    <definedName name="技術費" localSheetId="11">#REF!</definedName>
    <definedName name="技術費" localSheetId="12">#REF!</definedName>
    <definedName name="技術費">#REF!</definedName>
    <definedName name="技術費率" localSheetId="18">#REF!</definedName>
    <definedName name="技術費率" localSheetId="19">#REF!</definedName>
    <definedName name="技術費率" localSheetId="11">#REF!</definedName>
    <definedName name="技術費率" localSheetId="12">#REF!</definedName>
    <definedName name="技術費率">#REF!</definedName>
    <definedName name="距離" localSheetId="18">IF(#REF!="","",IF(#REF!="",ROUND(#REF!-#REF!,#REF!),ROUND(#REF!-#REF!,#REF!)))</definedName>
    <definedName name="距離" localSheetId="19">IF(#REF!="","",IF(#REF!="",ROUND(#REF!-#REF!,#REF!),ROUND(#REF!-#REF!,#REF!)))</definedName>
    <definedName name="距離" localSheetId="11">IF(#REF!="","",IF(#REF!="",ROUND(#REF!-#REF!,#REF!),ROUND(#REF!-#REF!,#REF!)))</definedName>
    <definedName name="距離" localSheetId="12">IF(#REF!="","",IF(#REF!="",ROUND(#REF!-#REF!,#REF!),ROUND(#REF!-#REF!,#REF!)))</definedName>
    <definedName name="距離">IF(#REF!="","",IF(#REF!="",ROUND(#REF!-#REF!,#REF!),ROUND(#REF!-#REF!,#REF!)))</definedName>
    <definedName name="距離合計" localSheetId="18">IF(#REF!="合計",SUMIF(#REF!,"小計",#REF!),"")</definedName>
    <definedName name="距離合計" localSheetId="19">IF(#REF!="合計",SUMIF(#REF!,"小計",#REF!),"")</definedName>
    <definedName name="距離合計" localSheetId="11">IF(#REF!="合計",SUMIF(#REF!,"小計",#REF!),"")</definedName>
    <definedName name="距離合計" localSheetId="12">IF(#REF!="合計",SUMIF(#REF!,"小計",#REF!),"")</definedName>
    <definedName name="距離合計">IF(#REF!="合計",SUMIF(#REF!,"小計",#REF!),"")</definedName>
    <definedName name="共現補正">#REF!</definedName>
    <definedName name="共通仮設費" localSheetId="18">#REF!</definedName>
    <definedName name="共通仮設費" localSheetId="19">#REF!</definedName>
    <definedName name="共通仮設費" localSheetId="20">#REF!</definedName>
    <definedName name="共通仮設費" localSheetId="11">#REF!</definedName>
    <definedName name="共通仮設費" localSheetId="12">#REF!</definedName>
    <definedName name="共通仮設費">#REF!</definedName>
    <definedName name="共通仮設費率">[31]実施諸経費等!$C$81:$G$83</definedName>
    <definedName name="共通仮設費率表">#REF!</definedName>
    <definedName name="共通費計">#REF!+#REF!+#REF!</definedName>
    <definedName name="共通費計算書">#REF!</definedName>
    <definedName name="共通費算出">#REF!</definedName>
    <definedName name="共通費算出1">#REF!</definedName>
    <definedName name="共通費算出3">#REF!</definedName>
    <definedName name="共通費算出4">#REF!</definedName>
    <definedName name="共通費算出6">#REF!</definedName>
    <definedName name="共通費算出7">#REF!</definedName>
    <definedName name="均しコン" localSheetId="18">#REF!</definedName>
    <definedName name="均しコン" localSheetId="19">#REF!</definedName>
    <definedName name="均しコン" localSheetId="11">#REF!</definedName>
    <definedName name="均しコン" localSheetId="12">#REF!</definedName>
    <definedName name="均しコン">#REF!</definedName>
    <definedName name="金属工事">#REF!</definedName>
    <definedName name="金属製建具工事">#REF!</definedName>
    <definedName name="型枠" localSheetId="18">#REF!</definedName>
    <definedName name="型枠" localSheetId="19">#REF!</definedName>
    <definedName name="型枠" localSheetId="11">#REF!</definedName>
    <definedName name="型枠" localSheetId="12">#REF!</definedName>
    <definedName name="型枠">#REF!</definedName>
    <definedName name="型枠_小型" localSheetId="18">#REF!</definedName>
    <definedName name="型枠_小型" localSheetId="19">#REF!</definedName>
    <definedName name="型枠_小型" localSheetId="20">#REF!</definedName>
    <definedName name="型枠_小型" localSheetId="11">#REF!</definedName>
    <definedName name="型枠_小型" localSheetId="12">#REF!</definedName>
    <definedName name="型枠_小型">#REF!</definedName>
    <definedName name="型枠_小型Ⅱ" localSheetId="18">#REF!</definedName>
    <definedName name="型枠_小型Ⅱ" localSheetId="19">#REF!</definedName>
    <definedName name="型枠_小型Ⅱ" localSheetId="20">#REF!</definedName>
    <definedName name="型枠_小型Ⅱ" localSheetId="11">#REF!</definedName>
    <definedName name="型枠_小型Ⅱ" localSheetId="12">#REF!</definedName>
    <definedName name="型枠_小型Ⅱ">#REF!</definedName>
    <definedName name="型枠_鉄筋" localSheetId="18">#REF!</definedName>
    <definedName name="型枠_鉄筋" localSheetId="19">#REF!</definedName>
    <definedName name="型枠_鉄筋" localSheetId="20">#REF!</definedName>
    <definedName name="型枠_鉄筋" localSheetId="11">#REF!</definedName>
    <definedName name="型枠_鉄筋" localSheetId="12">#REF!</definedName>
    <definedName name="型枠_鉄筋">#REF!</definedName>
    <definedName name="型枠_無筋" localSheetId="18">#REF!</definedName>
    <definedName name="型枠_無筋" localSheetId="19">#REF!</definedName>
    <definedName name="型枠_無筋" localSheetId="20">#REF!</definedName>
    <definedName name="型枠_無筋" localSheetId="11">#REF!</definedName>
    <definedName name="型枠_無筋" localSheetId="12">#REF!</definedName>
    <definedName name="型枠_無筋">#REF!</definedName>
    <definedName name="型枠工" localSheetId="18">#REF!</definedName>
    <definedName name="型枠工" localSheetId="19">#REF!</definedName>
    <definedName name="型枠工" localSheetId="20">#REF!</definedName>
    <definedName name="型枠工" localSheetId="11">#REF!</definedName>
    <definedName name="型枠工" localSheetId="12">#REF!</definedName>
    <definedName name="型枠工">#REF!</definedName>
    <definedName name="型枠工事">#REF!</definedName>
    <definedName name="経">#REF!</definedName>
    <definedName name="経費">#REF!</definedName>
    <definedName name="経費算出精度" localSheetId="18">#REF!</definedName>
    <definedName name="経費算出精度" localSheetId="19">#REF!</definedName>
    <definedName name="経費算出精度" localSheetId="11">#REF!</definedName>
    <definedName name="経費算出精度" localSheetId="12">#REF!</definedName>
    <definedName name="経費算出精度">#REF!</definedName>
    <definedName name="経費率">#REF!</definedName>
    <definedName name="計算種類">#REF!</definedName>
    <definedName name="軽作業員" localSheetId="18">#REF!</definedName>
    <definedName name="軽作業員" localSheetId="19">#REF!</definedName>
    <definedName name="軽作業員" localSheetId="20">#REF!</definedName>
    <definedName name="軽作業員" localSheetId="11">#REF!</definedName>
    <definedName name="軽作業員" localSheetId="12">#REF!</definedName>
    <definedName name="軽作業員">#REF!</definedName>
    <definedName name="軽油陸上用" localSheetId="18">#REF!</definedName>
    <definedName name="軽油陸上用" localSheetId="19">#REF!</definedName>
    <definedName name="軽油陸上用" localSheetId="20">#REF!</definedName>
    <definedName name="軽油陸上用" localSheetId="11">#REF!</definedName>
    <definedName name="軽油陸上用" localSheetId="12">#REF!</definedName>
    <definedName name="軽油陸上用">#REF!</definedName>
    <definedName name="月_1日" localSheetId="18">#REF!</definedName>
    <definedName name="月_1日" localSheetId="19">#REF!</definedName>
    <definedName name="月_1日" localSheetId="20">#REF!</definedName>
    <definedName name="月_1日" localSheetId="11">#REF!</definedName>
    <definedName name="月_1日" localSheetId="12">#REF!</definedName>
    <definedName name="月_1日">#REF!</definedName>
    <definedName name="建築工事">#REF!</definedName>
    <definedName name="建築設備E">[37]換気工事!$A$3:$O$36</definedName>
    <definedName name="建築電気設備" localSheetId="16" hidden="1">{#N/A,#N/A,FALSE,"内訳"}</definedName>
    <definedName name="建築電気設備" localSheetId="2" hidden="1">{#N/A,#N/A,FALSE,"内訳"}</definedName>
    <definedName name="建築電気設備" localSheetId="1" hidden="1">{#N/A,#N/A,FALSE,"内訳"}</definedName>
    <definedName name="建築電気設備" localSheetId="6" hidden="1">{#N/A,#N/A,FALSE,"内訳"}</definedName>
    <definedName name="建築電気設備" localSheetId="7" hidden="1">{#N/A,#N/A,FALSE,"内訳"}</definedName>
    <definedName name="建築電気設備" localSheetId="8" hidden="1">{#N/A,#N/A,FALSE,"内訳"}</definedName>
    <definedName name="建築電気設備" localSheetId="9" hidden="1">{#N/A,#N/A,FALSE,"内訳"}</definedName>
    <definedName name="建築電気設備" localSheetId="10" hidden="1">{#N/A,#N/A,FALSE,"内訳"}</definedName>
    <definedName name="建築電気設備" localSheetId="11" hidden="1">{#N/A,#N/A,FALSE,"内訳"}</definedName>
    <definedName name="建築電気設備" localSheetId="12" hidden="1">{#N/A,#N/A,FALSE,"内訳"}</definedName>
    <definedName name="建築電気設備" localSheetId="3" hidden="1">{#N/A,#N/A,FALSE,"内訳"}</definedName>
    <definedName name="建築電気設備" localSheetId="0" hidden="1">{#N/A,#N/A,FALSE,"内訳"}</definedName>
    <definedName name="建築電気設備" hidden="1">{#N/A,#N/A,FALSE,"内訳"}</definedName>
    <definedName name="建物重量">#REF!</definedName>
    <definedName name="見積比較表" localSheetId="18">#REF!</definedName>
    <definedName name="見積比較表" localSheetId="19">#REF!</definedName>
    <definedName name="見積比較表" localSheetId="20">#REF!</definedName>
    <definedName name="見積比較表" localSheetId="11">#REF!</definedName>
    <definedName name="見積比較表" localSheetId="12">#REF!</definedName>
    <definedName name="見積比較表">#REF!</definedName>
    <definedName name="減耗" localSheetId="2">下請契約特記!減耗</definedName>
    <definedName name="減耗" localSheetId="1">週休2日!減耗</definedName>
    <definedName name="減耗" localSheetId="3">提出書類一覧表!減耗</definedName>
    <definedName name="減耗">[0]!減耗</definedName>
    <definedName name="現場管理" localSheetId="18">#REF!</definedName>
    <definedName name="現場管理" localSheetId="19">#REF!</definedName>
    <definedName name="現場管理" localSheetId="11">#REF!</definedName>
    <definedName name="現場管理" localSheetId="12">#REF!</definedName>
    <definedName name="現場管理">#REF!</definedName>
    <definedName name="現場管理費" localSheetId="18">#REF!</definedName>
    <definedName name="現場管理費" localSheetId="19">#REF!</definedName>
    <definedName name="現場管理費" localSheetId="20">#REF!</definedName>
    <definedName name="現場管理費" localSheetId="11">#REF!</definedName>
    <definedName name="現場管理費" localSheetId="12">#REF!</definedName>
    <definedName name="現場管理費">#REF!</definedName>
    <definedName name="現場管理費率" localSheetId="18">#REF!</definedName>
    <definedName name="現場管理費率" localSheetId="19">#REF!</definedName>
    <definedName name="現場管理費率" localSheetId="11">#REF!</definedName>
    <definedName name="現場管理費率" localSheetId="12">#REF!</definedName>
    <definedName name="現場管理費率">#REF!</definedName>
    <definedName name="現場管理費率表">#REF!</definedName>
    <definedName name="現場経費">#REF!</definedName>
    <definedName name="護岸階段堤外">[38]計算書!$D$154</definedName>
    <definedName name="護岸階段堤内">[38]計算書!$D$157</definedName>
    <definedName name="護岸階段吐き口">[38]計算書!$D$160</definedName>
    <definedName name="護岸工遮水Ｓ">[38]計算書!$D$168</definedName>
    <definedName name="護岸大型">[38]計算書!$D$151</definedName>
    <definedName name="護岸大型覆土">[38]計算書!$D$140</definedName>
    <definedName name="護岸法覆2">[38]計算書!$D$165</definedName>
    <definedName name="口径" localSheetId="18">#REF!</definedName>
    <definedName name="口径" localSheetId="19">#REF!</definedName>
    <definedName name="口径" localSheetId="11">#REF!</definedName>
    <definedName name="口径" localSheetId="12">#REF!</definedName>
    <definedName name="口径">#REF!</definedName>
    <definedName name="工" localSheetId="18">#REF!</definedName>
    <definedName name="工" localSheetId="19">#REF!</definedName>
    <definedName name="工" localSheetId="20">#REF!</definedName>
    <definedName name="工" localSheetId="11">#REF!</definedName>
    <definedName name="工" localSheetId="12">#REF!</definedName>
    <definedName name="工">#REF!</definedName>
    <definedName name="工___0" localSheetId="18">#REF!</definedName>
    <definedName name="工___0" localSheetId="19">#REF!</definedName>
    <definedName name="工___0" localSheetId="11">#REF!</definedName>
    <definedName name="工___0" localSheetId="12">#REF!</definedName>
    <definedName name="工___0">#REF!</definedName>
    <definedName name="工___3" localSheetId="18">#REF!</definedName>
    <definedName name="工___3" localSheetId="19">#REF!</definedName>
    <definedName name="工___3" localSheetId="11">#REF!</definedName>
    <definedName name="工___3" localSheetId="12">#REF!</definedName>
    <definedName name="工___3">#REF!</definedName>
    <definedName name="工事価格" localSheetId="18">#REF!</definedName>
    <definedName name="工事価格" localSheetId="19">#REF!</definedName>
    <definedName name="工事価格" localSheetId="20">#REF!</definedName>
    <definedName name="工事価格" localSheetId="11">#REF!</definedName>
    <definedName name="工事価格" localSheetId="12">#REF!</definedName>
    <definedName name="工事価格">#REF!</definedName>
    <definedName name="工事価格_補" localSheetId="18">#REF!</definedName>
    <definedName name="工事価格_補" localSheetId="19">#REF!</definedName>
    <definedName name="工事価格_補" localSheetId="11">#REF!</definedName>
    <definedName name="工事価格_補" localSheetId="12">#REF!</definedName>
    <definedName name="工事価格_補">#REF!</definedName>
    <definedName name="工事原価" localSheetId="18">#REF!</definedName>
    <definedName name="工事原価" localSheetId="19">#REF!</definedName>
    <definedName name="工事原価" localSheetId="20">#REF!</definedName>
    <definedName name="工事原価" localSheetId="11">#REF!</definedName>
    <definedName name="工事原価" localSheetId="12">#REF!</definedName>
    <definedName name="工事原価">#REF!</definedName>
    <definedName name="工事設計書" localSheetId="18">#REF!</definedName>
    <definedName name="工事設計書" localSheetId="19">#REF!</definedName>
    <definedName name="工事設計書" localSheetId="11">#REF!</definedName>
    <definedName name="工事設計書" localSheetId="12">#REF!</definedName>
    <definedName name="工事設計書">#REF!</definedName>
    <definedName name="工事費" localSheetId="18">#REF!</definedName>
    <definedName name="工事費" localSheetId="19">#REF!</definedName>
    <definedName name="工事費" localSheetId="11">#REF!</definedName>
    <definedName name="工事費" localSheetId="12">#REF!</definedName>
    <definedName name="工事費">#REF!</definedName>
    <definedName name="工事費計">#REF!</definedName>
    <definedName name="工事費総括表">#REF!</definedName>
    <definedName name="工種">[39]B代価リスト!$B$2:$B$49</definedName>
    <definedName name="工場派遣労務費" localSheetId="18">#REF!</definedName>
    <definedName name="工場派遣労務費" localSheetId="19">#REF!</definedName>
    <definedName name="工場派遣労務費" localSheetId="11">#REF!</definedName>
    <definedName name="工場派遣労務費" localSheetId="12">#REF!</definedName>
    <definedName name="工場派遣労務費">#REF!</definedName>
    <definedName name="工程表" localSheetId="18">'[32]代価－１艤装･解体'!#REF!</definedName>
    <definedName name="工程表" localSheetId="19">'[32]代価－１艤装･解体'!#REF!</definedName>
    <definedName name="工程表" localSheetId="11">'[32]代価－１艤装･解体'!#REF!</definedName>
    <definedName name="工程表" localSheetId="12">'[32]代価－１艤装･解体'!#REF!</definedName>
    <definedName name="工程表">'[32]代価－１艤装･解体'!#REF!</definedName>
    <definedName name="杭事業">#REF!</definedName>
    <definedName name="杭地業工事">#REF!</definedName>
    <definedName name="鋼管" localSheetId="18">#REF!</definedName>
    <definedName name="鋼管" localSheetId="19">#REF!</definedName>
    <definedName name="鋼管" localSheetId="11">#REF!</definedName>
    <definedName name="鋼管" localSheetId="12">#REF!</definedName>
    <definedName name="鋼管">#REF!</definedName>
    <definedName name="鋼管歩掛" localSheetId="18">#REF!</definedName>
    <definedName name="鋼管歩掛" localSheetId="19">#REF!</definedName>
    <definedName name="鋼管歩掛" localSheetId="11">#REF!</definedName>
    <definedName name="鋼管歩掛" localSheetId="12">#REF!</definedName>
    <definedName name="鋼管歩掛">#REF!</definedName>
    <definedName name="鋼材" localSheetId="18">#REF!</definedName>
    <definedName name="鋼材" localSheetId="19">#REF!</definedName>
    <definedName name="鋼材" localSheetId="11">#REF!</definedName>
    <definedName name="鋼材" localSheetId="12">#REF!</definedName>
    <definedName name="鋼材">#REF!</definedName>
    <definedName name="鋼製加工品類" localSheetId="20">[5]明細書!$AB$33</definedName>
    <definedName name="鋼製加工品類">[6]明細書!$AB$33</definedName>
    <definedName name="鋼製架台類" localSheetId="18">[40]明細書!#REF!</definedName>
    <definedName name="鋼製架台類" localSheetId="19">[40]明細書!#REF!</definedName>
    <definedName name="鋼製架台類" localSheetId="20">[41]明細書!#REF!</definedName>
    <definedName name="鋼製架台類" localSheetId="11">[40]明細書!#REF!</definedName>
    <definedName name="鋼製架台類" localSheetId="12">[40]明細書!#REF!</definedName>
    <definedName name="鋼製架台類">[40]明細書!#REF!</definedName>
    <definedName name="項目" localSheetId="18">#REF!</definedName>
    <definedName name="項目" localSheetId="19">#REF!</definedName>
    <definedName name="項目" localSheetId="11">#REF!</definedName>
    <definedName name="項目" localSheetId="12">#REF!</definedName>
    <definedName name="項目">#REF!</definedName>
    <definedName name="高さ" localSheetId="18">#REF!</definedName>
    <definedName name="高さ" localSheetId="19">#REF!</definedName>
    <definedName name="高さ" localSheetId="11">#REF!</definedName>
    <definedName name="高さ" localSheetId="12">#REF!</definedName>
    <definedName name="高さ">#REF!</definedName>
    <definedName name="合計" localSheetId="18">#REF!</definedName>
    <definedName name="合計" localSheetId="19">#REF!</definedName>
    <definedName name="合計" localSheetId="11">#REF!</definedName>
    <definedName name="合計" localSheetId="12">#REF!</definedName>
    <definedName name="合計">#REF!</definedName>
    <definedName name="合計・設計額">#REF!</definedName>
    <definedName name="合計1" localSheetId="18">ROUND(IF(ISBLANK(#REF!),+#REF!*#REF!,#REF!*#REF!),#REF!)</definedName>
    <definedName name="合計1" localSheetId="19">ROUND(IF(ISBLANK(#REF!),+#REF!*#REF!,#REF!*#REF!),#REF!)</definedName>
    <definedName name="合計1" localSheetId="11">ROUND(IF(ISBLANK(#REF!),+#REF!*#REF!,#REF!*#REF!),#REF!)</definedName>
    <definedName name="合計1" localSheetId="12">ROUND(IF(ISBLANK(#REF!),+#REF!*#REF!,#REF!*#REF!),#REF!)</definedName>
    <definedName name="合計1">ROUND(IF(ISBLANK(#REF!),+#REF!*#REF!,#REF!*#REF!),#REF!)</definedName>
    <definedName name="合計2" localSheetId="18">IF(ISNUMBER(#REF!),ROUND(#REF!*#REF!,#REF!),"")</definedName>
    <definedName name="合計2" localSheetId="19">IF(ISNUMBER(#REF!),ROUND(#REF!*#REF!,#REF!),"")</definedName>
    <definedName name="合計2" localSheetId="11">IF(ISNUMBER(#REF!),ROUND(#REF!*#REF!,#REF!),"")</definedName>
    <definedName name="合計2" localSheetId="12">IF(ISNUMBER(#REF!),ROUND(#REF!*#REF!,#REF!),"")</definedName>
    <definedName name="合計2">IF(ISNUMBER(#REF!),ROUND(#REF!*#REF!,#REF!),"")</definedName>
    <definedName name="左官" localSheetId="18">#REF!</definedName>
    <definedName name="左官" localSheetId="19">#REF!</definedName>
    <definedName name="左官" localSheetId="20">#REF!</definedName>
    <definedName name="左官" localSheetId="11">#REF!</definedName>
    <definedName name="左官" localSheetId="12">#REF!</definedName>
    <definedName name="左官">#REF!</definedName>
    <definedName name="左官工事">#REF!</definedName>
    <definedName name="細粒度AS" localSheetId="18">#REF!</definedName>
    <definedName name="細粒度AS" localSheetId="19">#REF!</definedName>
    <definedName name="細粒度AS" localSheetId="20">#REF!</definedName>
    <definedName name="細粒度AS" localSheetId="11">#REF!</definedName>
    <definedName name="細粒度AS" localSheetId="12">#REF!</definedName>
    <definedName name="細粒度AS">#REF!</definedName>
    <definedName name="材料リスト">[42]材料リスト!$B$2:$E$375</definedName>
    <definedName name="材料区分">[43]拾い入力!$H$1:$I$4</definedName>
    <definedName name="材料調書表紙">#REF!</definedName>
    <definedName name="材料費１" localSheetId="18">[35]内訳書!#REF!</definedName>
    <definedName name="材料費１" localSheetId="19">[35]内訳書!#REF!</definedName>
    <definedName name="材料費１" localSheetId="20">[36]内訳書!#REF!</definedName>
    <definedName name="材料費１" localSheetId="11">[35]内訳書!#REF!</definedName>
    <definedName name="材料費１" localSheetId="12">[35]内訳書!#REF!</definedName>
    <definedName name="材料費１">[35]内訳書!#REF!</definedName>
    <definedName name="雑工事">#REF!</definedName>
    <definedName name="山砂" localSheetId="18">#REF!</definedName>
    <definedName name="山砂" localSheetId="19">#REF!</definedName>
    <definedName name="山砂" localSheetId="20">#REF!</definedName>
    <definedName name="山砂" localSheetId="11">#REF!</definedName>
    <definedName name="山砂" localSheetId="12">#REF!</definedName>
    <definedName name="山砂">#REF!</definedName>
    <definedName name="酸素" localSheetId="18">#REF!</definedName>
    <definedName name="酸素" localSheetId="19">#REF!</definedName>
    <definedName name="酸素" localSheetId="20">#REF!</definedName>
    <definedName name="酸素" localSheetId="11">#REF!</definedName>
    <definedName name="酸素" localSheetId="12">#REF!</definedName>
    <definedName name="酸素">#REF!</definedName>
    <definedName name="残土自由処分" localSheetId="18">#REF!</definedName>
    <definedName name="残土自由処分" localSheetId="19">#REF!</definedName>
    <definedName name="残土自由処分" localSheetId="20">#REF!</definedName>
    <definedName name="残土自由処分" localSheetId="11">#REF!</definedName>
    <definedName name="残土自由処分" localSheetId="12">#REF!</definedName>
    <definedName name="残土自由処分">#REF!</definedName>
    <definedName name="仕上げ" localSheetId="18">#REF!</definedName>
    <definedName name="仕上げ" localSheetId="19">#REF!</definedName>
    <definedName name="仕上げ" localSheetId="11">#REF!</definedName>
    <definedName name="仕上げ" localSheetId="12">#REF!</definedName>
    <definedName name="仕上げ">#REF!</definedName>
    <definedName name="仕上ﾕﾆｯﾄ工事">#REF!</definedName>
    <definedName name="使用代価" localSheetId="18">#REF!</definedName>
    <definedName name="使用代価" localSheetId="19">#REF!</definedName>
    <definedName name="使用代価" localSheetId="11">#REF!</definedName>
    <definedName name="使用代価" localSheetId="12">#REF!</definedName>
    <definedName name="使用代価">#REF!</definedName>
    <definedName name="指数">#REF!</definedName>
    <definedName name="支給品費" localSheetId="18">#REF!</definedName>
    <definedName name="支給品費" localSheetId="19">#REF!</definedName>
    <definedName name="支給品費" localSheetId="11">#REF!</definedName>
    <definedName name="支給品費" localSheetId="12">#REF!</definedName>
    <definedName name="支給品費">#REF!</definedName>
    <definedName name="支払い可能額算出表">#REF!</definedName>
    <definedName name="支保" localSheetId="18">#REF!</definedName>
    <definedName name="支保" localSheetId="19">#REF!</definedName>
    <definedName name="支保" localSheetId="11">#REF!</definedName>
    <definedName name="支保" localSheetId="12">#REF!</definedName>
    <definedName name="支保">#REF!</definedName>
    <definedName name="試運転費" localSheetId="18">#REF!</definedName>
    <definedName name="試運転費" localSheetId="19">#REF!</definedName>
    <definedName name="試運転費" localSheetId="11">#REF!</definedName>
    <definedName name="試運転費" localSheetId="12">#REF!</definedName>
    <definedName name="試運転費">#REF!</definedName>
    <definedName name="試験__工場" localSheetId="18">#REF!</definedName>
    <definedName name="試験__工場" localSheetId="19">#REF!</definedName>
    <definedName name="試験__工場" localSheetId="11">#REF!</definedName>
    <definedName name="試験__工場" localSheetId="12">#REF!</definedName>
    <definedName name="試験__工場">#REF!</definedName>
    <definedName name="資材1" localSheetId="18">#REF!</definedName>
    <definedName name="資材1" localSheetId="19">#REF!</definedName>
    <definedName name="資材1" localSheetId="11">#REF!</definedName>
    <definedName name="資材1" localSheetId="12">#REF!</definedName>
    <definedName name="資材1">#REF!</definedName>
    <definedName name="資材費１" localSheetId="18">#REF!</definedName>
    <definedName name="資材費１" localSheetId="19">#REF!</definedName>
    <definedName name="資材費１" localSheetId="11">#REF!</definedName>
    <definedName name="資材費１" localSheetId="12">#REF!</definedName>
    <definedName name="資材費１">#REF!</definedName>
    <definedName name="資材費２" localSheetId="18">#REF!</definedName>
    <definedName name="資材費２" localSheetId="19">#REF!</definedName>
    <definedName name="資材費２" localSheetId="11">#REF!</definedName>
    <definedName name="資材費２" localSheetId="12">#REF!</definedName>
    <definedName name="資材費２">#REF!</definedName>
    <definedName name="資材費率" localSheetId="18">#REF!</definedName>
    <definedName name="資材費率" localSheetId="19">#REF!</definedName>
    <definedName name="資材費率" localSheetId="11">#REF!</definedName>
    <definedName name="資材費率" localSheetId="12">#REF!</definedName>
    <definedName name="資材費率">#REF!</definedName>
    <definedName name="式">#REF!</definedName>
    <definedName name="実行" localSheetId="18">'[32]代価－１艤装･解体'!#REF!</definedName>
    <definedName name="実行" localSheetId="19">'[32]代価－１艤装･解体'!#REF!</definedName>
    <definedName name="実行" localSheetId="11">'[32]代価－１艤装･解体'!#REF!</definedName>
    <definedName name="実行" localSheetId="12">'[32]代価－１艤装･解体'!#REF!</definedName>
    <definedName name="実行">'[32]代価－１艤装･解体'!#REF!</definedName>
    <definedName name="実施印刷" localSheetId="2">下請契約特記!実施印刷</definedName>
    <definedName name="実施印刷" localSheetId="1">週休2日!実施印刷</definedName>
    <definedName name="実施印刷" localSheetId="3">提出書類一覧表!実施印刷</definedName>
    <definedName name="実施印刷">[0]!実施印刷</definedName>
    <definedName name="種目１">[39]B代価リスト!$C$2:$C$49</definedName>
    <definedName name="種目２">[39]B代価リスト!$D$2:$D$49</definedName>
    <definedName name="種目３">[39]B代価リスト!$E$2:$E$17</definedName>
    <definedName name="種目４">[39]B代価リスト!$F$3:$F$10</definedName>
    <definedName name="種目５">[39]B代価リスト!$G$2:$G$8</definedName>
    <definedName name="種目６">[39]単価リスト!$G$2:$G$8</definedName>
    <definedName name="種目７">[39]単価リスト!$H$2:$H$18</definedName>
    <definedName name="種目８" localSheetId="18">[39]B代価リスト!#REF!</definedName>
    <definedName name="種目８" localSheetId="19">[39]B代価リスト!#REF!</definedName>
    <definedName name="種目８" localSheetId="11">[39]B代価リスト!#REF!</definedName>
    <definedName name="種目８" localSheetId="12">[39]B代価リスト!#REF!</definedName>
    <definedName name="種目８">[39]B代価リスト!#REF!</definedName>
    <definedName name="拾い">[43]拾い入力!$A$1:$U$1017</definedName>
    <definedName name="集計">#REF!</definedName>
    <definedName name="集計表">#REF!</definedName>
    <definedName name="集水装置" localSheetId="18">#REF!</definedName>
    <definedName name="集水装置" localSheetId="19">#REF!</definedName>
    <definedName name="集水装置" localSheetId="11">#REF!</definedName>
    <definedName name="集水装置" localSheetId="12">#REF!</definedName>
    <definedName name="集水装置">#REF!</definedName>
    <definedName name="集水装置００１" localSheetId="18">#REF!</definedName>
    <definedName name="集水装置００１" localSheetId="19">#REF!</definedName>
    <definedName name="集水装置００１" localSheetId="11">#REF!</definedName>
    <definedName name="集水装置００１" localSheetId="12">#REF!</definedName>
    <definedName name="集水装置００１">#REF!</definedName>
    <definedName name="重量">[21]重量!$B$3:$N$967</definedName>
    <definedName name="出来形割合２">#REF!</definedName>
    <definedName name="瞬間湯沸器_掛率">#REF!</definedName>
    <definedName name="準備" localSheetId="18">#REF!</definedName>
    <definedName name="準備" localSheetId="19">#REF!</definedName>
    <definedName name="準備" localSheetId="11">#REF!</definedName>
    <definedName name="準備" localSheetId="12">#REF!</definedName>
    <definedName name="準備">#REF!</definedName>
    <definedName name="準備費" localSheetId="18">#REF!</definedName>
    <definedName name="準備費" localSheetId="19">#REF!</definedName>
    <definedName name="準備費" localSheetId="20">#REF!</definedName>
    <definedName name="準備費" localSheetId="11">#REF!</definedName>
    <definedName name="準備費" localSheetId="12">#REF!</definedName>
    <definedName name="準備費">#REF!</definedName>
    <definedName name="準備費率" localSheetId="18">#REF!</definedName>
    <definedName name="準備費率" localSheetId="19">#REF!</definedName>
    <definedName name="準備費率" localSheetId="11">#REF!</definedName>
    <definedName name="準備費率" localSheetId="12">#REF!</definedName>
    <definedName name="準備費率">#REF!</definedName>
    <definedName name="純工事費" localSheetId="18">#REF!</definedName>
    <definedName name="純工事費" localSheetId="19">#REF!</definedName>
    <definedName name="純工事費" localSheetId="20">#REF!</definedName>
    <definedName name="純工事費" localSheetId="11">#REF!</definedName>
    <definedName name="純工事費" localSheetId="12">#REF!</definedName>
    <definedName name="純工事費">#REF!</definedName>
    <definedName name="諸経費" localSheetId="18">#REF!</definedName>
    <definedName name="諸経費" localSheetId="19">#REF!</definedName>
    <definedName name="諸経費" localSheetId="11">#REF!</definedName>
    <definedName name="諸経費" localSheetId="12">#REF!</definedName>
    <definedName name="諸経費">#REF!</definedName>
    <definedName name="小配ｺｰﾄﾞ" localSheetId="18">#REF!</definedName>
    <definedName name="小配ｺｰﾄﾞ" localSheetId="19">#REF!</definedName>
    <definedName name="小配ｺｰﾄﾞ" localSheetId="11">#REF!</definedName>
    <definedName name="小配ｺｰﾄﾞ" localSheetId="12">#REF!</definedName>
    <definedName name="小配ｺｰﾄﾞ">#REF!</definedName>
    <definedName name="小配価格" localSheetId="18">#REF!</definedName>
    <definedName name="小配価格" localSheetId="19">#REF!</definedName>
    <definedName name="小配価格" localSheetId="11">#REF!</definedName>
    <definedName name="小配価格" localSheetId="12">#REF!</definedName>
    <definedName name="小配価格">#REF!</definedName>
    <definedName name="小配名称･規格" localSheetId="18">#REF!</definedName>
    <definedName name="小配名称･規格" localSheetId="19">#REF!</definedName>
    <definedName name="小配名称･規格" localSheetId="11">#REF!</definedName>
    <definedName name="小配名称･規格" localSheetId="12">#REF!</definedName>
    <definedName name="小配名称･規格">#REF!</definedName>
    <definedName name="床無価格" localSheetId="18">#REF!</definedName>
    <definedName name="床無価格" localSheetId="19">#REF!</definedName>
    <definedName name="床無価格" localSheetId="11">#REF!</definedName>
    <definedName name="床無価格" localSheetId="12">#REF!</definedName>
    <definedName name="床無価格">#REF!</definedName>
    <definedName name="床無厚み" localSheetId="18">#REF!</definedName>
    <definedName name="床無厚み" localSheetId="19">#REF!</definedName>
    <definedName name="床無厚み" localSheetId="11">#REF!</definedName>
    <definedName name="床無厚み" localSheetId="12">#REF!</definedName>
    <definedName name="床無厚み">#REF!</definedName>
    <definedName name="床有価格" localSheetId="18">#REF!</definedName>
    <definedName name="床有価格" localSheetId="19">#REF!</definedName>
    <definedName name="床有価格" localSheetId="11">#REF!</definedName>
    <definedName name="床有価格" localSheetId="12">#REF!</definedName>
    <definedName name="床有価格">#REF!</definedName>
    <definedName name="床有厚み" localSheetId="18">#REF!</definedName>
    <definedName name="床有厚み" localSheetId="19">#REF!</definedName>
    <definedName name="床有厚み" localSheetId="11">#REF!</definedName>
    <definedName name="床有厚み" localSheetId="12">#REF!</definedName>
    <definedName name="床有厚み">#REF!</definedName>
    <definedName name="消費税" localSheetId="18">#REF!</definedName>
    <definedName name="消費税" localSheetId="19">#REF!</definedName>
    <definedName name="消費税" localSheetId="11">#REF!</definedName>
    <definedName name="消費税" localSheetId="12">#REF!</definedName>
    <definedName name="消費税">#REF!</definedName>
    <definedName name="消費税相当額" localSheetId="18">#REF!</definedName>
    <definedName name="消費税相当額" localSheetId="19">#REF!</definedName>
    <definedName name="消費税相当額" localSheetId="20">#REF!</definedName>
    <definedName name="消費税相当額" localSheetId="11">#REF!</definedName>
    <definedName name="消費税相当額" localSheetId="12">#REF!</definedName>
    <definedName name="消費税相当額">#REF!</definedName>
    <definedName name="照明率">#REF!</definedName>
    <definedName name="上層路盤工">#REF!</definedName>
    <definedName name="浄水処理施設">#REF!</definedName>
    <definedName name="浄水処理施設築造工事">#REF!</definedName>
    <definedName name="人力床堀" localSheetId="18">#REF!</definedName>
    <definedName name="人力床堀" localSheetId="19">#REF!</definedName>
    <definedName name="人力床堀" localSheetId="20">#REF!</definedName>
    <definedName name="人力床堀" localSheetId="11">#REF!</definedName>
    <definedName name="人力床堀" localSheetId="12">#REF!</definedName>
    <definedName name="人力床堀">#REF!</definedName>
    <definedName name="人力埋戻工" localSheetId="18">#REF!</definedName>
    <definedName name="人力埋戻工" localSheetId="19">#REF!</definedName>
    <definedName name="人力埋戻工" localSheetId="20">#REF!</definedName>
    <definedName name="人力埋戻工" localSheetId="11">#REF!</definedName>
    <definedName name="人力埋戻工" localSheetId="12">#REF!</definedName>
    <definedName name="人力埋戻工">#REF!</definedName>
    <definedName name="人力埋戻工ﾀﾝﾊﾟｰ" localSheetId="18">#REF!</definedName>
    <definedName name="人力埋戻工ﾀﾝﾊﾟｰ" localSheetId="19">#REF!</definedName>
    <definedName name="人力埋戻工ﾀﾝﾊﾟｰ" localSheetId="20">#REF!</definedName>
    <definedName name="人力埋戻工ﾀﾝﾊﾟｰ" localSheetId="11">#REF!</definedName>
    <definedName name="人力埋戻工ﾀﾝﾊﾟｰ" localSheetId="12">#REF!</definedName>
    <definedName name="人力埋戻工ﾀﾝﾊﾟｰ">#REF!</definedName>
    <definedName name="厨房器具_掛率">#REF!</definedName>
    <definedName name="推進7.4" localSheetId="18">#REF!</definedName>
    <definedName name="推進7.4" localSheetId="19">#REF!</definedName>
    <definedName name="推進7.4" localSheetId="11">#REF!</definedName>
    <definedName name="推進7.4" localSheetId="12">#REF!</definedName>
    <definedName name="推進7.4">#REF!</definedName>
    <definedName name="随契理由１">"工事大要２"</definedName>
    <definedName name="数量１" localSheetId="18">#REF!</definedName>
    <definedName name="数量１" localSheetId="19">#REF!</definedName>
    <definedName name="数量１" localSheetId="11">#REF!</definedName>
    <definedName name="数量１" localSheetId="12">#REF!</definedName>
    <definedName name="数量１">#REF!</definedName>
    <definedName name="数量合計" localSheetId="18">IF(#REF!="合計",SUMIF(#REF!,"小計",#REF!),"")</definedName>
    <definedName name="数量合計" localSheetId="19">IF(#REF!="合計",SUMIF(#REF!,"小計",#REF!),"")</definedName>
    <definedName name="数量合計" localSheetId="11">IF(#REF!="合計",SUMIF(#REF!,"小計",#REF!),"")</definedName>
    <definedName name="数量合計" localSheetId="12">IF(#REF!="合計",SUMIF(#REF!,"小計",#REF!),"")</definedName>
    <definedName name="数量合計">IF(#REF!="合計",SUMIF(#REF!,"小計",#REF!),"")</definedName>
    <definedName name="数量集計">#REF!</definedName>
    <definedName name="数量調書">#REF!</definedName>
    <definedName name="据付__工場" localSheetId="18">#REF!</definedName>
    <definedName name="据付__工場" localSheetId="19">#REF!</definedName>
    <definedName name="据付__工場" localSheetId="11">#REF!</definedName>
    <definedName name="据付__工場" localSheetId="12">#REF!</definedName>
    <definedName name="据付__工場">#REF!</definedName>
    <definedName name="据付__普通" localSheetId="18">#REF!</definedName>
    <definedName name="据付__普通" localSheetId="19">#REF!</definedName>
    <definedName name="据付__普通" localSheetId="11">#REF!</definedName>
    <definedName name="据付__普通" localSheetId="12">#REF!</definedName>
    <definedName name="据付__普通">#REF!</definedName>
    <definedName name="据付区分">[43]拾い入力!$F$1:$G$4</definedName>
    <definedName name="据付工事原価" localSheetId="18">[35]内訳書!#REF!</definedName>
    <definedName name="据付工事原価" localSheetId="19">[35]内訳書!#REF!</definedName>
    <definedName name="据付工事原価" localSheetId="20">[36]内訳書!#REF!</definedName>
    <definedName name="据付工事原価" localSheetId="11">[35]内訳書!#REF!</definedName>
    <definedName name="据付工事原価" localSheetId="12">[35]内訳書!#REF!</definedName>
    <definedName name="据付工事原価">[35]内訳書!#REF!</definedName>
    <definedName name="制気口_掛率">#REF!</definedName>
    <definedName name="生コンFｰ160" localSheetId="18">#REF!</definedName>
    <definedName name="生コンFｰ160" localSheetId="19">#REF!</definedName>
    <definedName name="生コンFｰ160" localSheetId="20">#REF!</definedName>
    <definedName name="生コンFｰ160" localSheetId="11">#REF!</definedName>
    <definedName name="生コンFｰ160" localSheetId="12">#REF!</definedName>
    <definedName name="生コンFｰ160">#REF!</definedName>
    <definedName name="生コンFｰ210" localSheetId="18">#REF!</definedName>
    <definedName name="生コンFｰ210" localSheetId="19">#REF!</definedName>
    <definedName name="生コンFｰ210" localSheetId="20">#REF!</definedName>
    <definedName name="生コンFｰ210" localSheetId="11">#REF!</definedName>
    <definedName name="生コンFｰ210" localSheetId="12">#REF!</definedName>
    <definedName name="生コンFｰ210">#REF!</definedName>
    <definedName name="精算" localSheetId="18">#REF!</definedName>
    <definedName name="精算" localSheetId="19">#REF!</definedName>
    <definedName name="精算" localSheetId="11">#REF!</definedName>
    <definedName name="精算" localSheetId="12">#REF!</definedName>
    <definedName name="精算">#REF!</definedName>
    <definedName name="西面" localSheetId="18">#REF!</definedName>
    <definedName name="西面" localSheetId="19">#REF!</definedName>
    <definedName name="西面" localSheetId="11">#REF!</definedName>
    <definedName name="西面" localSheetId="12">#REF!</definedName>
    <definedName name="西面">#REF!</definedName>
    <definedName name="石工事">#REF!</definedName>
    <definedName name="切込砕石Cｰ30" localSheetId="18">#REF!</definedName>
    <definedName name="切込砕石Cｰ30" localSheetId="19">#REF!</definedName>
    <definedName name="切込砕石Cｰ30" localSheetId="20">#REF!</definedName>
    <definedName name="切込砕石Cｰ30" localSheetId="11">#REF!</definedName>
    <definedName name="切込砕石Cｰ30" localSheetId="12">#REF!</definedName>
    <definedName name="切込砕石Cｰ30">#REF!</definedName>
    <definedName name="切込砕石Cｰ40" localSheetId="18">#REF!</definedName>
    <definedName name="切込砕石Cｰ40" localSheetId="19">#REF!</definedName>
    <definedName name="切込砕石Cｰ40" localSheetId="20">#REF!</definedName>
    <definedName name="切込砕石Cｰ40" localSheetId="11">#REF!</definedName>
    <definedName name="切込砕石Cｰ40" localSheetId="12">#REF!</definedName>
    <definedName name="切込砕石Cｰ40">#REF!</definedName>
    <definedName name="切込砕石Cｰ80" localSheetId="18">#REF!</definedName>
    <definedName name="切込砕石Cｰ80" localSheetId="19">#REF!</definedName>
    <definedName name="切込砕石Cｰ80" localSheetId="20">#REF!</definedName>
    <definedName name="切込砕石Cｰ80" localSheetId="11">#REF!</definedName>
    <definedName name="切込砕石Cｰ80" localSheetId="12">#REF!</definedName>
    <definedName name="切込砕石Cｰ80">#REF!</definedName>
    <definedName name="接合材料率" localSheetId="18">#REF!</definedName>
    <definedName name="接合材料率" localSheetId="19">#REF!</definedName>
    <definedName name="接合材料率" localSheetId="11">#REF!</definedName>
    <definedName name="接合材料率" localSheetId="12">#REF!</definedName>
    <definedName name="接合材料率">#REF!</definedName>
    <definedName name="設計書CODE表" localSheetId="18">#REF!</definedName>
    <definedName name="設計書CODE表" localSheetId="19">#REF!</definedName>
    <definedName name="設計書CODE表" localSheetId="11">#REF!</definedName>
    <definedName name="設計書CODE表" localSheetId="12">#REF!</definedName>
    <definedName name="設計書CODE表">#REF!</definedName>
    <definedName name="設置場所" localSheetId="18">#REF!</definedName>
    <definedName name="設置場所" localSheetId="19">#REF!</definedName>
    <definedName name="設置場所" localSheetId="11">#REF!</definedName>
    <definedName name="設置場所" localSheetId="12">#REF!</definedName>
    <definedName name="設置場所">#REF!</definedName>
    <definedName name="設備">[44]労務費!$B$4</definedName>
    <definedName name="設備１">[37]換気工事!$A$3:$O$36</definedName>
    <definedName name="設備E">[45]動力照明!$A$3:$O$36</definedName>
    <definedName name="設備機械工" localSheetId="18">#REF!</definedName>
    <definedName name="設備機械工" localSheetId="19">#REF!</definedName>
    <definedName name="設備機械工" localSheetId="11">#REF!</definedName>
    <definedName name="設備機械工" localSheetId="12">#REF!</definedName>
    <definedName name="設備機械工">#REF!</definedName>
    <definedName name="全体">#REF!</definedName>
    <definedName name="全熱交換器_掛率">#REF!</definedName>
    <definedName name="全部印刷">[30]!全部印刷</definedName>
    <definedName name="粗粒AS" localSheetId="18">#REF!</definedName>
    <definedName name="粗粒AS" localSheetId="19">#REF!</definedName>
    <definedName name="粗粒AS" localSheetId="20">#REF!</definedName>
    <definedName name="粗粒AS" localSheetId="11">#REF!</definedName>
    <definedName name="粗粒AS" localSheetId="12">#REF!</definedName>
    <definedName name="粗粒AS">#REF!</definedName>
    <definedName name="組合せ試験費" localSheetId="18">#REF!</definedName>
    <definedName name="組合せ試験費" localSheetId="19">#REF!</definedName>
    <definedName name="組合せ試験費" localSheetId="11">#REF!</definedName>
    <definedName name="組合せ試験費" localSheetId="12">#REF!</definedName>
    <definedName name="組合せ試験費">#REF!</definedName>
    <definedName name="総括">#REF!</definedName>
    <definedName name="総括表">#REF!</definedName>
    <definedName name="送風機_掛率">#REF!</definedName>
    <definedName name="測点距離" localSheetId="18">IF(ISERR(SEARCH("+",#REF!,1))=TRUE,#REF!*#REF!,ROUND(VALUE(LEFT(#REF!,SEARCH("+",#REF!,1)-1))*#REF!+VALUE(MID(#REF!,SEARCH("+",#REF!,1)+1,6)),#REF!))</definedName>
    <definedName name="測点距離" localSheetId="19">IF(ISERR(SEARCH("+",#REF!,1))=TRUE,#REF!*#REF!,ROUND(VALUE(LEFT(#REF!,SEARCH("+",#REF!,1)-1))*#REF!+VALUE(MID(#REF!,SEARCH("+",#REF!,1)+1,6)),#REF!))</definedName>
    <definedName name="測点距離" localSheetId="11">IF(ISERR(SEARCH("+",#REF!,1))=TRUE,#REF!*#REF!,ROUND(VALUE(LEFT(#REF!,SEARCH("+",#REF!,1)-1))*#REF!+VALUE(MID(#REF!,SEARCH("+",#REF!,1)+1,6)),#REF!))</definedName>
    <definedName name="測点距離" localSheetId="12">IF(ISERR(SEARCH("+",#REF!,1))=TRUE,#REF!*#REF!,ROUND(VALUE(LEFT(#REF!,SEARCH("+",#REF!,1)-1))*#REF!+VALUE(MID(#REF!,SEARCH("+",#REF!,1)+1,6)),#REF!))</definedName>
    <definedName name="測点距離">IF(ISERR(SEARCH("+",#REF!,1))=TRUE,#REF!*#REF!,ROUND(VALUE(LEFT(#REF!,SEARCH("+",#REF!,1)-1))*#REF!+VALUE(MID(#REF!,SEARCH("+",#REF!,1)+1,6)),#REF!))</definedName>
    <definedName name="足場" localSheetId="18">#REF!</definedName>
    <definedName name="足場" localSheetId="19">#REF!</definedName>
    <definedName name="足場" localSheetId="11">#REF!</definedName>
    <definedName name="足場" localSheetId="12">#REF!</definedName>
    <definedName name="足場">#REF!</definedName>
    <definedName name="代価1" localSheetId="16" hidden="1">{#N/A,#N/A,FALSE,"内訳"}</definedName>
    <definedName name="代価1" localSheetId="2" hidden="1">{#N/A,#N/A,FALSE,"内訳"}</definedName>
    <definedName name="代価1" localSheetId="1" hidden="1">{#N/A,#N/A,FALSE,"内訳"}</definedName>
    <definedName name="代価1" localSheetId="6" hidden="1">{#N/A,#N/A,FALSE,"内訳"}</definedName>
    <definedName name="代価1" localSheetId="7" hidden="1">{#N/A,#N/A,FALSE,"内訳"}</definedName>
    <definedName name="代価1" localSheetId="8" hidden="1">{#N/A,#N/A,FALSE,"内訳"}</definedName>
    <definedName name="代価1" localSheetId="9" hidden="1">{#N/A,#N/A,FALSE,"内訳"}</definedName>
    <definedName name="代価1" localSheetId="10" hidden="1">{#N/A,#N/A,FALSE,"内訳"}</definedName>
    <definedName name="代価1" localSheetId="11" hidden="1">{#N/A,#N/A,FALSE,"内訳"}</definedName>
    <definedName name="代価1" localSheetId="12" hidden="1">{#N/A,#N/A,FALSE,"内訳"}</definedName>
    <definedName name="代価1" localSheetId="3" hidden="1">{#N/A,#N/A,FALSE,"内訳"}</definedName>
    <definedName name="代価1" localSheetId="0" hidden="1">{#N/A,#N/A,FALSE,"内訳"}</definedName>
    <definedName name="代価1" hidden="1">{#N/A,#N/A,FALSE,"内訳"}</definedName>
    <definedName name="代価１０" localSheetId="18">#REF!</definedName>
    <definedName name="代価１０" localSheetId="19">#REF!</definedName>
    <definedName name="代価１０" localSheetId="11">#REF!</definedName>
    <definedName name="代価１０" localSheetId="12">#REF!</definedName>
    <definedName name="代価１０">#REF!</definedName>
    <definedName name="代価１１" localSheetId="18">#REF!</definedName>
    <definedName name="代価１１" localSheetId="19">#REF!</definedName>
    <definedName name="代価１１" localSheetId="11">#REF!</definedName>
    <definedName name="代価１１" localSheetId="12">#REF!</definedName>
    <definedName name="代価１１">#REF!</definedName>
    <definedName name="代価１２" localSheetId="18">#REF!</definedName>
    <definedName name="代価１２" localSheetId="19">#REF!</definedName>
    <definedName name="代価１２" localSheetId="11">#REF!</definedName>
    <definedName name="代価１２" localSheetId="12">#REF!</definedName>
    <definedName name="代価１２">#REF!</definedName>
    <definedName name="代価１３" localSheetId="18">#REF!</definedName>
    <definedName name="代価１３" localSheetId="19">#REF!</definedName>
    <definedName name="代価１３" localSheetId="11">#REF!</definedName>
    <definedName name="代価１３" localSheetId="12">#REF!</definedName>
    <definedName name="代価１３">#REF!</definedName>
    <definedName name="代価１４" localSheetId="18">#REF!</definedName>
    <definedName name="代価１４" localSheetId="19">#REF!</definedName>
    <definedName name="代価１４" localSheetId="11">#REF!</definedName>
    <definedName name="代価１４" localSheetId="12">#REF!</definedName>
    <definedName name="代価１４">#REF!</definedName>
    <definedName name="代価１５" localSheetId="18">#REF!</definedName>
    <definedName name="代価１５" localSheetId="19">#REF!</definedName>
    <definedName name="代価１５" localSheetId="11">#REF!</definedName>
    <definedName name="代価１５" localSheetId="12">#REF!</definedName>
    <definedName name="代価１５">#REF!</definedName>
    <definedName name="代価１６" localSheetId="18">#REF!</definedName>
    <definedName name="代価１６" localSheetId="19">#REF!</definedName>
    <definedName name="代価１６" localSheetId="11">#REF!</definedName>
    <definedName name="代価１６" localSheetId="12">#REF!</definedName>
    <definedName name="代価１６">#REF!</definedName>
    <definedName name="代価１７" localSheetId="18">#REF!</definedName>
    <definedName name="代価１７" localSheetId="19">#REF!</definedName>
    <definedName name="代価１７" localSheetId="11">#REF!</definedName>
    <definedName name="代価１７" localSheetId="12">#REF!</definedName>
    <definedName name="代価１７">#REF!</definedName>
    <definedName name="代価１８" localSheetId="18">#REF!</definedName>
    <definedName name="代価１８" localSheetId="19">#REF!</definedName>
    <definedName name="代価１８" localSheetId="11">#REF!</definedName>
    <definedName name="代価１８" localSheetId="12">#REF!</definedName>
    <definedName name="代価１８">#REF!</definedName>
    <definedName name="代価１９" localSheetId="18">#REF!</definedName>
    <definedName name="代価１９" localSheetId="19">#REF!</definedName>
    <definedName name="代価１９" localSheetId="11">#REF!</definedName>
    <definedName name="代価１９" localSheetId="12">#REF!</definedName>
    <definedName name="代価１９">#REF!</definedName>
    <definedName name="代価２" localSheetId="18">#REF!</definedName>
    <definedName name="代価２" localSheetId="19">#REF!</definedName>
    <definedName name="代価２" localSheetId="11">#REF!</definedName>
    <definedName name="代価２" localSheetId="12">#REF!</definedName>
    <definedName name="代価２">#REF!</definedName>
    <definedName name="代価２０" localSheetId="18">#REF!</definedName>
    <definedName name="代価２０" localSheetId="19">#REF!</definedName>
    <definedName name="代価２０" localSheetId="11">#REF!</definedName>
    <definedName name="代価２０" localSheetId="12">#REF!</definedName>
    <definedName name="代価２０">#REF!</definedName>
    <definedName name="代価２１" localSheetId="18">#REF!</definedName>
    <definedName name="代価２１" localSheetId="19">#REF!</definedName>
    <definedName name="代価２１" localSheetId="11">#REF!</definedName>
    <definedName name="代価２１" localSheetId="12">#REF!</definedName>
    <definedName name="代価２１">#REF!</definedName>
    <definedName name="代価２２" localSheetId="18">#REF!</definedName>
    <definedName name="代価２２" localSheetId="19">#REF!</definedName>
    <definedName name="代価２２" localSheetId="11">#REF!</definedName>
    <definedName name="代価２２" localSheetId="12">#REF!</definedName>
    <definedName name="代価２２">#REF!</definedName>
    <definedName name="代価２３" localSheetId="18">#REF!</definedName>
    <definedName name="代価２３" localSheetId="19">#REF!</definedName>
    <definedName name="代価２３" localSheetId="11">#REF!</definedName>
    <definedName name="代価２３" localSheetId="12">#REF!</definedName>
    <definedName name="代価２３">#REF!</definedName>
    <definedName name="代価２４" localSheetId="18">#REF!</definedName>
    <definedName name="代価２４" localSheetId="19">#REF!</definedName>
    <definedName name="代価２４" localSheetId="11">#REF!</definedName>
    <definedName name="代価２４" localSheetId="12">#REF!</definedName>
    <definedName name="代価２４">#REF!</definedName>
    <definedName name="代価２５" localSheetId="18">#REF!</definedName>
    <definedName name="代価２５" localSheetId="19">#REF!</definedName>
    <definedName name="代価２５" localSheetId="11">#REF!</definedName>
    <definedName name="代価２５" localSheetId="12">#REF!</definedName>
    <definedName name="代価２５">#REF!</definedName>
    <definedName name="代価２６" localSheetId="18">#REF!</definedName>
    <definedName name="代価２６" localSheetId="19">#REF!</definedName>
    <definedName name="代価２６" localSheetId="11">#REF!</definedName>
    <definedName name="代価２６" localSheetId="12">#REF!</definedName>
    <definedName name="代価２６">#REF!</definedName>
    <definedName name="代価２７" localSheetId="18">#REF!</definedName>
    <definedName name="代価２７" localSheetId="19">#REF!</definedName>
    <definedName name="代価２７" localSheetId="11">#REF!</definedName>
    <definedName name="代価２７" localSheetId="12">#REF!</definedName>
    <definedName name="代価２７">#REF!</definedName>
    <definedName name="代価２８" localSheetId="18">#REF!</definedName>
    <definedName name="代価２８" localSheetId="19">#REF!</definedName>
    <definedName name="代価２８" localSheetId="11">#REF!</definedName>
    <definedName name="代価２８" localSheetId="12">#REF!</definedName>
    <definedName name="代価２８">#REF!</definedName>
    <definedName name="代価２９" localSheetId="18">#REF!</definedName>
    <definedName name="代価２９" localSheetId="19">#REF!</definedName>
    <definedName name="代価２９" localSheetId="11">#REF!</definedName>
    <definedName name="代価２９" localSheetId="12">#REF!</definedName>
    <definedName name="代価２９">#REF!</definedName>
    <definedName name="代価３" localSheetId="18">#REF!</definedName>
    <definedName name="代価３" localSheetId="19">#REF!</definedName>
    <definedName name="代価３" localSheetId="11">#REF!</definedName>
    <definedName name="代価３" localSheetId="12">#REF!</definedName>
    <definedName name="代価３">#REF!</definedName>
    <definedName name="代価３０" localSheetId="18">#REF!</definedName>
    <definedName name="代価３０" localSheetId="19">#REF!</definedName>
    <definedName name="代価３０" localSheetId="11">#REF!</definedName>
    <definedName name="代価３０" localSheetId="12">#REF!</definedName>
    <definedName name="代価３０">#REF!</definedName>
    <definedName name="代価３１" localSheetId="18">#REF!</definedName>
    <definedName name="代価３１" localSheetId="19">#REF!</definedName>
    <definedName name="代価３１" localSheetId="11">#REF!</definedName>
    <definedName name="代価３１" localSheetId="12">#REF!</definedName>
    <definedName name="代価３１">#REF!</definedName>
    <definedName name="代価３２" localSheetId="18">#REF!</definedName>
    <definedName name="代価３２" localSheetId="19">#REF!</definedName>
    <definedName name="代価３２" localSheetId="11">#REF!</definedName>
    <definedName name="代価３２" localSheetId="12">#REF!</definedName>
    <definedName name="代価３２">#REF!</definedName>
    <definedName name="代価３３" localSheetId="18">#REF!</definedName>
    <definedName name="代価３３" localSheetId="19">#REF!</definedName>
    <definedName name="代価３３" localSheetId="11">#REF!</definedName>
    <definedName name="代価３３" localSheetId="12">#REF!</definedName>
    <definedName name="代価３３">#REF!</definedName>
    <definedName name="代価３４" localSheetId="18">#REF!</definedName>
    <definedName name="代価３４" localSheetId="19">#REF!</definedName>
    <definedName name="代価３４" localSheetId="11">#REF!</definedName>
    <definedName name="代価３４" localSheetId="12">#REF!</definedName>
    <definedName name="代価３４">#REF!</definedName>
    <definedName name="代価３５" localSheetId="18">#REF!</definedName>
    <definedName name="代価３５" localSheetId="19">#REF!</definedName>
    <definedName name="代価３５" localSheetId="11">#REF!</definedName>
    <definedName name="代価３５" localSheetId="12">#REF!</definedName>
    <definedName name="代価３５">#REF!</definedName>
    <definedName name="代価３６" localSheetId="18">#REF!</definedName>
    <definedName name="代価３６" localSheetId="19">#REF!</definedName>
    <definedName name="代価３６" localSheetId="11">#REF!</definedName>
    <definedName name="代価３６" localSheetId="12">#REF!</definedName>
    <definedName name="代価３６">#REF!</definedName>
    <definedName name="代価３７" localSheetId="18">#REF!</definedName>
    <definedName name="代価３７" localSheetId="19">#REF!</definedName>
    <definedName name="代価３７" localSheetId="11">#REF!</definedName>
    <definedName name="代価３７" localSheetId="12">#REF!</definedName>
    <definedName name="代価３７">#REF!</definedName>
    <definedName name="代価３８" localSheetId="18">#REF!</definedName>
    <definedName name="代価３８" localSheetId="19">#REF!</definedName>
    <definedName name="代価３８" localSheetId="11">#REF!</definedName>
    <definedName name="代価３８" localSheetId="12">#REF!</definedName>
    <definedName name="代価３８">#REF!</definedName>
    <definedName name="代価３９" localSheetId="18">#REF!</definedName>
    <definedName name="代価３９" localSheetId="19">#REF!</definedName>
    <definedName name="代価３９" localSheetId="11">#REF!</definedName>
    <definedName name="代価３９" localSheetId="12">#REF!</definedName>
    <definedName name="代価３９">#REF!</definedName>
    <definedName name="代価４" localSheetId="18">#REF!</definedName>
    <definedName name="代価４" localSheetId="19">#REF!</definedName>
    <definedName name="代価４" localSheetId="11">#REF!</definedName>
    <definedName name="代価４" localSheetId="12">#REF!</definedName>
    <definedName name="代価４">#REF!</definedName>
    <definedName name="代価４０" localSheetId="18">#REF!</definedName>
    <definedName name="代価４０" localSheetId="19">#REF!</definedName>
    <definedName name="代価４０" localSheetId="11">#REF!</definedName>
    <definedName name="代価４０" localSheetId="12">#REF!</definedName>
    <definedName name="代価４０">#REF!</definedName>
    <definedName name="代価５" localSheetId="18">#REF!</definedName>
    <definedName name="代価５" localSheetId="19">#REF!</definedName>
    <definedName name="代価５" localSheetId="11">#REF!</definedName>
    <definedName name="代価５" localSheetId="12">#REF!</definedName>
    <definedName name="代価５">#REF!</definedName>
    <definedName name="代価６" localSheetId="18">#REF!</definedName>
    <definedName name="代価６" localSheetId="19">#REF!</definedName>
    <definedName name="代価６" localSheetId="11">#REF!</definedName>
    <definedName name="代価６" localSheetId="12">#REF!</definedName>
    <definedName name="代価６">#REF!</definedName>
    <definedName name="代価７" localSheetId="18">#REF!</definedName>
    <definedName name="代価７" localSheetId="19">#REF!</definedName>
    <definedName name="代価７" localSheetId="11">#REF!</definedName>
    <definedName name="代価７" localSheetId="12">#REF!</definedName>
    <definedName name="代価７">#REF!</definedName>
    <definedName name="代価８" localSheetId="18">#REF!</definedName>
    <definedName name="代価８" localSheetId="19">#REF!</definedName>
    <definedName name="代価８" localSheetId="11">#REF!</definedName>
    <definedName name="代価８" localSheetId="12">#REF!</definedName>
    <definedName name="代価８">#REF!</definedName>
    <definedName name="代価９" localSheetId="18">#REF!</definedName>
    <definedName name="代価９" localSheetId="19">#REF!</definedName>
    <definedName name="代価９" localSheetId="11">#REF!</definedName>
    <definedName name="代価９" localSheetId="12">#REF!</definedName>
    <definedName name="代価９">#REF!</definedName>
    <definedName name="代価作成">#REF!</definedName>
    <definedName name="代価総括" localSheetId="18">#REF!</definedName>
    <definedName name="代価総括" localSheetId="19">#REF!</definedName>
    <definedName name="代価総括" localSheetId="11">#REF!</definedName>
    <definedName name="代価総括" localSheetId="12">#REF!</definedName>
    <definedName name="代価総括">#REF!</definedName>
    <definedName name="代価総括表">[46]代総!$A$2:$F$100</definedName>
    <definedName name="代価抜１" localSheetId="18">#REF!</definedName>
    <definedName name="代価抜１" localSheetId="19">#REF!</definedName>
    <definedName name="代価抜１" localSheetId="11">#REF!</definedName>
    <definedName name="代価抜１" localSheetId="12">#REF!</definedName>
    <definedName name="代価抜１">#REF!</definedName>
    <definedName name="代価抜１０" localSheetId="18">#REF!</definedName>
    <definedName name="代価抜１０" localSheetId="19">#REF!</definedName>
    <definedName name="代価抜１０" localSheetId="11">#REF!</definedName>
    <definedName name="代価抜１０" localSheetId="12">#REF!</definedName>
    <definedName name="代価抜１０">#REF!</definedName>
    <definedName name="代価抜１１" localSheetId="18">#REF!</definedName>
    <definedName name="代価抜１１" localSheetId="19">#REF!</definedName>
    <definedName name="代価抜１１" localSheetId="11">#REF!</definedName>
    <definedName name="代価抜１１" localSheetId="12">#REF!</definedName>
    <definedName name="代価抜１１">#REF!</definedName>
    <definedName name="代価抜１２" localSheetId="18">#REF!</definedName>
    <definedName name="代価抜１２" localSheetId="19">#REF!</definedName>
    <definedName name="代価抜１２" localSheetId="11">#REF!</definedName>
    <definedName name="代価抜１２" localSheetId="12">#REF!</definedName>
    <definedName name="代価抜１２">#REF!</definedName>
    <definedName name="代価抜１３" localSheetId="18">#REF!</definedName>
    <definedName name="代価抜１３" localSheetId="19">#REF!</definedName>
    <definedName name="代価抜１３" localSheetId="11">#REF!</definedName>
    <definedName name="代価抜１３" localSheetId="12">#REF!</definedName>
    <definedName name="代価抜１３">#REF!</definedName>
    <definedName name="代価抜１４" localSheetId="18">#REF!</definedName>
    <definedName name="代価抜１４" localSheetId="19">#REF!</definedName>
    <definedName name="代価抜１４" localSheetId="11">#REF!</definedName>
    <definedName name="代価抜１４" localSheetId="12">#REF!</definedName>
    <definedName name="代価抜１４">#REF!</definedName>
    <definedName name="代価抜１５" localSheetId="18">#REF!</definedName>
    <definedName name="代価抜１５" localSheetId="19">#REF!</definedName>
    <definedName name="代価抜１５" localSheetId="11">#REF!</definedName>
    <definedName name="代価抜１５" localSheetId="12">#REF!</definedName>
    <definedName name="代価抜１５">#REF!</definedName>
    <definedName name="代価抜１６" localSheetId="18">#REF!</definedName>
    <definedName name="代価抜１６" localSheetId="19">#REF!</definedName>
    <definedName name="代価抜１６" localSheetId="11">#REF!</definedName>
    <definedName name="代価抜１６" localSheetId="12">#REF!</definedName>
    <definedName name="代価抜１６">#REF!</definedName>
    <definedName name="代価抜１７" localSheetId="18">#REF!</definedName>
    <definedName name="代価抜１７" localSheetId="19">#REF!</definedName>
    <definedName name="代価抜１７" localSheetId="11">#REF!</definedName>
    <definedName name="代価抜１７" localSheetId="12">#REF!</definedName>
    <definedName name="代価抜１７">#REF!</definedName>
    <definedName name="代価抜１８" localSheetId="18">#REF!</definedName>
    <definedName name="代価抜１８" localSheetId="19">#REF!</definedName>
    <definedName name="代価抜１８" localSheetId="11">#REF!</definedName>
    <definedName name="代価抜１８" localSheetId="12">#REF!</definedName>
    <definedName name="代価抜１８">#REF!</definedName>
    <definedName name="代価抜１９" localSheetId="18">#REF!</definedName>
    <definedName name="代価抜１９" localSheetId="19">#REF!</definedName>
    <definedName name="代価抜１９" localSheetId="11">#REF!</definedName>
    <definedName name="代価抜１９" localSheetId="12">#REF!</definedName>
    <definedName name="代価抜１９">#REF!</definedName>
    <definedName name="代価抜２" localSheetId="18">#REF!</definedName>
    <definedName name="代価抜２" localSheetId="19">#REF!</definedName>
    <definedName name="代価抜２" localSheetId="11">#REF!</definedName>
    <definedName name="代価抜２" localSheetId="12">#REF!</definedName>
    <definedName name="代価抜２">#REF!</definedName>
    <definedName name="代価抜２０" localSheetId="18">#REF!</definedName>
    <definedName name="代価抜２０" localSheetId="19">#REF!</definedName>
    <definedName name="代価抜２０" localSheetId="11">#REF!</definedName>
    <definedName name="代価抜２０" localSheetId="12">#REF!</definedName>
    <definedName name="代価抜２０">#REF!</definedName>
    <definedName name="代価抜２１" localSheetId="18">#REF!</definedName>
    <definedName name="代価抜２１" localSheetId="19">#REF!</definedName>
    <definedName name="代価抜２１" localSheetId="11">#REF!</definedName>
    <definedName name="代価抜２１" localSheetId="12">#REF!</definedName>
    <definedName name="代価抜２１">#REF!</definedName>
    <definedName name="代価抜２２" localSheetId="18">#REF!</definedName>
    <definedName name="代価抜２２" localSheetId="19">#REF!</definedName>
    <definedName name="代価抜２２" localSheetId="11">#REF!</definedName>
    <definedName name="代価抜２２" localSheetId="12">#REF!</definedName>
    <definedName name="代価抜２２">#REF!</definedName>
    <definedName name="代価抜２３" localSheetId="18">#REF!</definedName>
    <definedName name="代価抜２３" localSheetId="19">#REF!</definedName>
    <definedName name="代価抜２３" localSheetId="11">#REF!</definedName>
    <definedName name="代価抜２３" localSheetId="12">#REF!</definedName>
    <definedName name="代価抜２３">#REF!</definedName>
    <definedName name="代価抜２４" localSheetId="18">#REF!</definedName>
    <definedName name="代価抜２４" localSheetId="19">#REF!</definedName>
    <definedName name="代価抜２４" localSheetId="11">#REF!</definedName>
    <definedName name="代価抜２４" localSheetId="12">#REF!</definedName>
    <definedName name="代価抜２４">#REF!</definedName>
    <definedName name="代価抜２５" localSheetId="18">#REF!</definedName>
    <definedName name="代価抜２５" localSheetId="19">#REF!</definedName>
    <definedName name="代価抜２５" localSheetId="11">#REF!</definedName>
    <definedName name="代価抜２５" localSheetId="12">#REF!</definedName>
    <definedName name="代価抜２５">#REF!</definedName>
    <definedName name="代価抜２６" localSheetId="18">#REF!</definedName>
    <definedName name="代価抜２６" localSheetId="19">#REF!</definedName>
    <definedName name="代価抜２６" localSheetId="11">#REF!</definedName>
    <definedName name="代価抜２６" localSheetId="12">#REF!</definedName>
    <definedName name="代価抜２６">#REF!</definedName>
    <definedName name="代価抜２７" localSheetId="18">#REF!</definedName>
    <definedName name="代価抜２７" localSheetId="19">#REF!</definedName>
    <definedName name="代価抜２７" localSheetId="11">#REF!</definedName>
    <definedName name="代価抜２７" localSheetId="12">#REF!</definedName>
    <definedName name="代価抜２７">#REF!</definedName>
    <definedName name="代価抜２８" localSheetId="18">#REF!</definedName>
    <definedName name="代価抜２８" localSheetId="19">#REF!</definedName>
    <definedName name="代価抜２８" localSheetId="11">#REF!</definedName>
    <definedName name="代価抜２８" localSheetId="12">#REF!</definedName>
    <definedName name="代価抜２８">#REF!</definedName>
    <definedName name="代価抜２９" localSheetId="18">#REF!</definedName>
    <definedName name="代価抜２９" localSheetId="19">#REF!</definedName>
    <definedName name="代価抜２９" localSheetId="11">#REF!</definedName>
    <definedName name="代価抜２９" localSheetId="12">#REF!</definedName>
    <definedName name="代価抜２９">#REF!</definedName>
    <definedName name="代価抜３" localSheetId="18">#REF!</definedName>
    <definedName name="代価抜３" localSheetId="19">#REF!</definedName>
    <definedName name="代価抜３" localSheetId="11">#REF!</definedName>
    <definedName name="代価抜３" localSheetId="12">#REF!</definedName>
    <definedName name="代価抜３">#REF!</definedName>
    <definedName name="代価抜３０" localSheetId="18">#REF!</definedName>
    <definedName name="代価抜３０" localSheetId="19">#REF!</definedName>
    <definedName name="代価抜３０" localSheetId="11">#REF!</definedName>
    <definedName name="代価抜３０" localSheetId="12">#REF!</definedName>
    <definedName name="代価抜３０">#REF!</definedName>
    <definedName name="代価抜３１" localSheetId="18">#REF!</definedName>
    <definedName name="代価抜３１" localSheetId="19">#REF!</definedName>
    <definedName name="代価抜３１" localSheetId="11">#REF!</definedName>
    <definedName name="代価抜３１" localSheetId="12">#REF!</definedName>
    <definedName name="代価抜３１">#REF!</definedName>
    <definedName name="代価抜３２" localSheetId="18">#REF!</definedName>
    <definedName name="代価抜３２" localSheetId="19">#REF!</definedName>
    <definedName name="代価抜３２" localSheetId="11">#REF!</definedName>
    <definedName name="代価抜３２" localSheetId="12">#REF!</definedName>
    <definedName name="代価抜３２">#REF!</definedName>
    <definedName name="代価抜３３" localSheetId="18">#REF!</definedName>
    <definedName name="代価抜３３" localSheetId="19">#REF!</definedName>
    <definedName name="代価抜３３" localSheetId="11">#REF!</definedName>
    <definedName name="代価抜３３" localSheetId="12">#REF!</definedName>
    <definedName name="代価抜３３">#REF!</definedName>
    <definedName name="代価抜３４" localSheetId="18">#REF!</definedName>
    <definedName name="代価抜３４" localSheetId="19">#REF!</definedName>
    <definedName name="代価抜３４" localSheetId="11">#REF!</definedName>
    <definedName name="代価抜３４" localSheetId="12">#REF!</definedName>
    <definedName name="代価抜３４">#REF!</definedName>
    <definedName name="代価抜３５" localSheetId="18">#REF!</definedName>
    <definedName name="代価抜３５" localSheetId="19">#REF!</definedName>
    <definedName name="代価抜３５" localSheetId="11">#REF!</definedName>
    <definedName name="代価抜３５" localSheetId="12">#REF!</definedName>
    <definedName name="代価抜３５">#REF!</definedName>
    <definedName name="代価抜３６" localSheetId="18">#REF!</definedName>
    <definedName name="代価抜３６" localSheetId="19">#REF!</definedName>
    <definedName name="代価抜３６" localSheetId="11">#REF!</definedName>
    <definedName name="代価抜３６" localSheetId="12">#REF!</definedName>
    <definedName name="代価抜３６">#REF!</definedName>
    <definedName name="代価抜３７" localSheetId="18">#REF!</definedName>
    <definedName name="代価抜３７" localSheetId="19">#REF!</definedName>
    <definedName name="代価抜３７" localSheetId="11">#REF!</definedName>
    <definedName name="代価抜３７" localSheetId="12">#REF!</definedName>
    <definedName name="代価抜３７">#REF!</definedName>
    <definedName name="代価抜３８" localSheetId="18">#REF!</definedName>
    <definedName name="代価抜３８" localSheetId="19">#REF!</definedName>
    <definedName name="代価抜３８" localSheetId="11">#REF!</definedName>
    <definedName name="代価抜３８" localSheetId="12">#REF!</definedName>
    <definedName name="代価抜３８">#REF!</definedName>
    <definedName name="代価抜３９" localSheetId="18">#REF!</definedName>
    <definedName name="代価抜３９" localSheetId="19">#REF!</definedName>
    <definedName name="代価抜３９" localSheetId="11">#REF!</definedName>
    <definedName name="代価抜３９" localSheetId="12">#REF!</definedName>
    <definedName name="代価抜３９">#REF!</definedName>
    <definedName name="代価抜４" localSheetId="18">#REF!</definedName>
    <definedName name="代価抜４" localSheetId="19">#REF!</definedName>
    <definedName name="代価抜４" localSheetId="11">#REF!</definedName>
    <definedName name="代価抜４" localSheetId="12">#REF!</definedName>
    <definedName name="代価抜４">#REF!</definedName>
    <definedName name="代価抜４０" localSheetId="18">#REF!</definedName>
    <definedName name="代価抜４０" localSheetId="19">#REF!</definedName>
    <definedName name="代価抜４０" localSheetId="11">#REF!</definedName>
    <definedName name="代価抜４０" localSheetId="12">#REF!</definedName>
    <definedName name="代価抜４０">#REF!</definedName>
    <definedName name="代価抜５" localSheetId="18">#REF!</definedName>
    <definedName name="代価抜５" localSheetId="19">#REF!</definedName>
    <definedName name="代価抜５" localSheetId="11">#REF!</definedName>
    <definedName name="代価抜５" localSheetId="12">#REF!</definedName>
    <definedName name="代価抜５">#REF!</definedName>
    <definedName name="代価抜６" localSheetId="18">#REF!</definedName>
    <definedName name="代価抜６" localSheetId="19">#REF!</definedName>
    <definedName name="代価抜６" localSheetId="11">#REF!</definedName>
    <definedName name="代価抜６" localSheetId="12">#REF!</definedName>
    <definedName name="代価抜６">#REF!</definedName>
    <definedName name="代価抜７" localSheetId="18">#REF!</definedName>
    <definedName name="代価抜７" localSheetId="19">#REF!</definedName>
    <definedName name="代価抜７" localSheetId="11">#REF!</definedName>
    <definedName name="代価抜７" localSheetId="12">#REF!</definedName>
    <definedName name="代価抜７">#REF!</definedName>
    <definedName name="代価抜８" localSheetId="18">#REF!</definedName>
    <definedName name="代価抜８" localSheetId="19">#REF!</definedName>
    <definedName name="代価抜８" localSheetId="11">#REF!</definedName>
    <definedName name="代価抜８" localSheetId="12">#REF!</definedName>
    <definedName name="代価抜８">#REF!</definedName>
    <definedName name="代価抜９" localSheetId="18">#REF!</definedName>
    <definedName name="代価抜９" localSheetId="19">#REF!</definedName>
    <definedName name="代価抜９" localSheetId="11">#REF!</definedName>
    <definedName name="代価抜９" localSheetId="12">#REF!</definedName>
    <definedName name="代価抜９">#REF!</definedName>
    <definedName name="代価表" localSheetId="18">#REF!</definedName>
    <definedName name="代価表" localSheetId="19">#REF!</definedName>
    <definedName name="代価表" localSheetId="11">#REF!</definedName>
    <definedName name="代価表" localSheetId="12">#REF!</definedName>
    <definedName name="代価表">#REF!</definedName>
    <definedName name="代価表3" localSheetId="18" hidden="1">[47]ﾅｶﾉ工房!#REF!</definedName>
    <definedName name="代価表3" localSheetId="19" hidden="1">[47]ﾅｶﾉ工房!#REF!</definedName>
    <definedName name="代価表3" localSheetId="11" hidden="1">[47]ﾅｶﾉ工房!#REF!</definedName>
    <definedName name="代価表3" localSheetId="12" hidden="1">[47]ﾅｶﾉ工房!#REF!</definedName>
    <definedName name="代価表3" hidden="1">[47]ﾅｶﾉ工房!#REF!</definedName>
    <definedName name="代価表単抜" localSheetId="18">#REF!</definedName>
    <definedName name="代価表単抜" localSheetId="19">#REF!</definedName>
    <definedName name="代価表単抜" localSheetId="11">#REF!</definedName>
    <definedName name="代価表単抜" localSheetId="12">#REF!</definedName>
    <definedName name="代価表単抜">#REF!</definedName>
    <definedName name="代総" localSheetId="18">#REF!</definedName>
    <definedName name="代総" localSheetId="19">#REF!</definedName>
    <definedName name="代総" localSheetId="11">#REF!</definedName>
    <definedName name="代総" localSheetId="12">#REF!</definedName>
    <definedName name="代総">#REF!</definedName>
    <definedName name="大工" localSheetId="18">#REF!</definedName>
    <definedName name="大工" localSheetId="19">#REF!</definedName>
    <definedName name="大工" localSheetId="20">#REF!</definedName>
    <definedName name="大工" localSheetId="11">#REF!</definedName>
    <definedName name="大工" localSheetId="12">#REF!</definedName>
    <definedName name="大工">#REF!</definedName>
    <definedName name="第_Ｍ_1" localSheetId="18">[48]明細書!#REF!</definedName>
    <definedName name="第_Ｍ_1" localSheetId="19">[48]明細書!#REF!</definedName>
    <definedName name="第_Ｍ_1" localSheetId="11">[48]明細書!#REF!</definedName>
    <definedName name="第_Ｍ_1" localSheetId="12">[48]明細書!#REF!</definedName>
    <definedName name="第_Ｍ_1">[48]明細書!#REF!</definedName>
    <definedName name="第_Ｍ_2" localSheetId="18">[48]明細書!#REF!</definedName>
    <definedName name="第_Ｍ_2" localSheetId="19">[48]明細書!#REF!</definedName>
    <definedName name="第_Ｍ_2" localSheetId="11">[48]明細書!#REF!</definedName>
    <definedName name="第_Ｍ_2" localSheetId="12">[48]明細書!#REF!</definedName>
    <definedName name="第_Ｍ_2">[48]明細書!#REF!</definedName>
    <definedName name="第114号" localSheetId="18">#REF!</definedName>
    <definedName name="第114号" localSheetId="19">#REF!</definedName>
    <definedName name="第114号" localSheetId="11">#REF!</definedName>
    <definedName name="第114号" localSheetId="12">#REF!</definedName>
    <definedName name="第114号">#REF!</definedName>
    <definedName name="第Ｅ_3" localSheetId="18">[48]明細書!#REF!</definedName>
    <definedName name="第Ｅ_3" localSheetId="19">[48]明細書!#REF!</definedName>
    <definedName name="第Ｅ_3" localSheetId="11">[48]明細書!#REF!</definedName>
    <definedName name="第Ｅ_3" localSheetId="12">[48]明細書!#REF!</definedName>
    <definedName name="第Ｅ_3">[48]明細書!#REF!</definedName>
    <definedName name="第Ｅ_4" localSheetId="18">[48]明細書!#REF!</definedName>
    <definedName name="第Ｅ_4" localSheetId="19">[48]明細書!#REF!</definedName>
    <definedName name="第Ｅ_4" localSheetId="11">[48]明細書!#REF!</definedName>
    <definedName name="第Ｅ_4" localSheetId="12">[48]明細書!#REF!</definedName>
    <definedName name="第Ｅ_4">[48]明細書!#REF!</definedName>
    <definedName name="第Ｅ_5" localSheetId="18">[48]明細書!#REF!</definedName>
    <definedName name="第Ｅ_5" localSheetId="19">[48]明細書!#REF!</definedName>
    <definedName name="第Ｅ_5" localSheetId="11">[48]明細書!#REF!</definedName>
    <definedName name="第Ｅ_5" localSheetId="12">[48]明細書!#REF!</definedName>
    <definedName name="第Ｅ_5">[48]明細書!#REF!</definedName>
    <definedName name="第Ｍ__3" localSheetId="18">[48]明細書!#REF!</definedName>
    <definedName name="第Ｍ__3" localSheetId="19">[48]明細書!#REF!</definedName>
    <definedName name="第Ｍ__3" localSheetId="11">[48]明細書!#REF!</definedName>
    <definedName name="第Ｍ__3" localSheetId="12">[48]明細書!#REF!</definedName>
    <definedName name="第Ｍ__3">[48]明細書!#REF!</definedName>
    <definedName name="第Ｍ_4" localSheetId="18">[48]明細書!#REF!</definedName>
    <definedName name="第Ｍ_4" localSheetId="19">[48]明細書!#REF!</definedName>
    <definedName name="第Ｍ_4" localSheetId="11">[48]明細書!#REF!</definedName>
    <definedName name="第Ｍ_4" localSheetId="12">[48]明細書!#REF!</definedName>
    <definedName name="第Ｍ_4">[48]明細書!#REF!</definedName>
    <definedName name="第Ｍ_5" localSheetId="18">[48]明細書!#REF!</definedName>
    <definedName name="第Ｍ_5" localSheetId="19">[48]明細書!#REF!</definedName>
    <definedName name="第Ｍ_5" localSheetId="11">[48]明細書!#REF!</definedName>
    <definedName name="第Ｍ_5" localSheetId="12">[48]明細書!#REF!</definedName>
    <definedName name="第Ｍ_5">[48]明細書!#REF!</definedName>
    <definedName name="第PE16号明細書" localSheetId="18">[49]明細書!#REF!</definedName>
    <definedName name="第PE16号明細書" localSheetId="19">[49]明細書!#REF!</definedName>
    <definedName name="第PE16号明細書" localSheetId="11">[49]明細書!#REF!</definedName>
    <definedName name="第PE16号明細書" localSheetId="12">[49]明細書!#REF!</definedName>
    <definedName name="第PE16号明細書">[49]明細書!#REF!</definedName>
    <definedName name="第PE17号明細書" localSheetId="18">[49]明細書!#REF!</definedName>
    <definedName name="第PE17号明細書" localSheetId="19">[49]明細書!#REF!</definedName>
    <definedName name="第PE17号明細書" localSheetId="11">[49]明細書!#REF!</definedName>
    <definedName name="第PE17号明細書" localSheetId="12">[49]明細書!#REF!</definedName>
    <definedName name="第PE17号明細書">[49]明細書!#REF!</definedName>
    <definedName name="第PE18号明細書" localSheetId="18">[49]明細書!#REF!</definedName>
    <definedName name="第PE18号明細書" localSheetId="19">[49]明細書!#REF!</definedName>
    <definedName name="第PE18号明細書" localSheetId="11">[49]明細書!#REF!</definedName>
    <definedName name="第PE18号明細書" localSheetId="12">[49]明細書!#REF!</definedName>
    <definedName name="第PE18号明細書">[49]明細書!#REF!</definedName>
    <definedName name="第PE19号明細書" localSheetId="18">[49]明細書!#REF!</definedName>
    <definedName name="第PE19号明細書" localSheetId="19">[49]明細書!#REF!</definedName>
    <definedName name="第PE19号明細書" localSheetId="11">[49]明細書!#REF!</definedName>
    <definedName name="第PE19号明細書" localSheetId="12">[49]明細書!#REF!</definedName>
    <definedName name="第PE19号明細書">[49]明細書!#REF!</definedName>
    <definedName name="単位">[33]リスト!$C$3:$C$19</definedName>
    <definedName name="単位工量" localSheetId="18">#REF!</definedName>
    <definedName name="単位工量" localSheetId="19">#REF!</definedName>
    <definedName name="単位工量" localSheetId="11">#REF!</definedName>
    <definedName name="単位工量" localSheetId="12">#REF!</definedName>
    <definedName name="単位工量">#REF!</definedName>
    <definedName name="単位重量">[50]鋼管集!$A$8:$Q$177</definedName>
    <definedName name="単価" localSheetId="18">#REF!</definedName>
    <definedName name="単価" localSheetId="19">#REF!</definedName>
    <definedName name="単価" localSheetId="20">#REF!</definedName>
    <definedName name="単価" localSheetId="11">#REF!</definedName>
    <definedName name="単価" localSheetId="12">#REF!</definedName>
    <definedName name="単価">#REF!</definedName>
    <definedName name="単価１" localSheetId="18">#REF!</definedName>
    <definedName name="単価１" localSheetId="19">#REF!</definedName>
    <definedName name="単価１" localSheetId="11">#REF!</definedName>
    <definedName name="単価１" localSheetId="12">#REF!</definedName>
    <definedName name="単価１">#REF!</definedName>
    <definedName name="単価1_1">[51]単価入力!$D$7</definedName>
    <definedName name="単価1_2">[51]単価入力!$D$8</definedName>
    <definedName name="単価1_3">[51]単価入力!$D$9</definedName>
    <definedName name="単価2_1">[51]単価入力!$D$11</definedName>
    <definedName name="単価2_2">[51]単価入力!$D$12</definedName>
    <definedName name="単価2_3">[51]単価入力!$D$13</definedName>
    <definedName name="単価3_1">[51]単価入力!$D$15</definedName>
    <definedName name="単価3_2">[51]単価入力!$D$16</definedName>
    <definedName name="単価3_3">[51]単価入力!$D$17</definedName>
    <definedName name="単価データ">#REF!</definedName>
    <definedName name="単価リスト">[39]単価リスト!$B$3:$F$30</definedName>
    <definedName name="単価一覧" localSheetId="18">#REF!</definedName>
    <definedName name="単価一覧" localSheetId="19">#REF!</definedName>
    <definedName name="単価一覧" localSheetId="20">[52]単価一覧!$B$3:$I$1574</definedName>
    <definedName name="単価一覧" localSheetId="11">#REF!</definedName>
    <definedName name="単価一覧" localSheetId="12">#REF!</definedName>
    <definedName name="単価一覧">#REF!</definedName>
    <definedName name="単価表" localSheetId="20">[53]労務･賃料・損料!$B$2:$G$298</definedName>
    <definedName name="単価表">[54]労務･賃料・損料!$B$2:$G$298</definedName>
    <definedName name="断面算定1">#REF!</definedName>
    <definedName name="断面算定2">#REF!</definedName>
    <definedName name="地業工事">#REF!</definedName>
    <definedName name="地震応力1">#REF!</definedName>
    <definedName name="地震応力2">#REF!</definedName>
    <definedName name="地震力">#REF!</definedName>
    <definedName name="中間壁１厚" localSheetId="18">#REF!</definedName>
    <definedName name="中間壁１厚" localSheetId="19">#REF!</definedName>
    <definedName name="中間壁１厚" localSheetId="11">#REF!</definedName>
    <definedName name="中間壁１厚" localSheetId="12">#REF!</definedName>
    <definedName name="中間壁１厚">#REF!</definedName>
    <definedName name="中間壁2厚" localSheetId="18">#REF!</definedName>
    <definedName name="中間壁2厚" localSheetId="19">#REF!</definedName>
    <definedName name="中間壁2厚" localSheetId="11">#REF!</definedName>
    <definedName name="中間壁2厚" localSheetId="12">#REF!</definedName>
    <definedName name="中間壁2厚">#REF!</definedName>
    <definedName name="中間壁数1" localSheetId="18">#REF!</definedName>
    <definedName name="中間壁数1" localSheetId="19">#REF!</definedName>
    <definedName name="中間壁数1" localSheetId="11">#REF!</definedName>
    <definedName name="中間壁数1" localSheetId="12">#REF!</definedName>
    <definedName name="中間壁数1">#REF!</definedName>
    <definedName name="中間壁数2" localSheetId="18">#REF!</definedName>
    <definedName name="中間壁数2" localSheetId="19">#REF!</definedName>
    <definedName name="中間壁数2" localSheetId="11">#REF!</definedName>
    <definedName name="中間壁数2" localSheetId="12">#REF!</definedName>
    <definedName name="中間壁数2">#REF!</definedName>
    <definedName name="柱ﾊﾝﾁ高" localSheetId="18">#REF!</definedName>
    <definedName name="柱ﾊﾝﾁ高" localSheetId="19">#REF!</definedName>
    <definedName name="柱ﾊﾝﾁ高" localSheetId="11">#REF!</definedName>
    <definedName name="柱ﾊﾝﾁ高" localSheetId="12">#REF!</definedName>
    <definedName name="柱ﾊﾝﾁ高">#REF!</definedName>
    <definedName name="柱ﾊﾝﾁ幅" localSheetId="18">#REF!</definedName>
    <definedName name="柱ﾊﾝﾁ幅" localSheetId="19">#REF!</definedName>
    <definedName name="柱ﾊﾝﾁ幅" localSheetId="11">#REF!</definedName>
    <definedName name="柱ﾊﾝﾁ幅" localSheetId="12">#REF!</definedName>
    <definedName name="柱ﾊﾝﾁ幅">#REF!</definedName>
    <definedName name="柱数" localSheetId="18">#REF!</definedName>
    <definedName name="柱数" localSheetId="19">#REF!</definedName>
    <definedName name="柱数" localSheetId="11">#REF!</definedName>
    <definedName name="柱数" localSheetId="12">#REF!</definedName>
    <definedName name="柱数">#REF!</definedName>
    <definedName name="柱短手間隔" localSheetId="18">#REF!</definedName>
    <definedName name="柱短手間隔" localSheetId="19">#REF!</definedName>
    <definedName name="柱短手間隔" localSheetId="11">#REF!</definedName>
    <definedName name="柱短手間隔" localSheetId="12">#REF!</definedName>
    <definedName name="柱短手間隔">#REF!</definedName>
    <definedName name="柱長手間隔" localSheetId="18">#REF!</definedName>
    <definedName name="柱長手間隔" localSheetId="19">#REF!</definedName>
    <definedName name="柱長手間隔" localSheetId="11">#REF!</definedName>
    <definedName name="柱長手間隔" localSheetId="12">#REF!</definedName>
    <definedName name="柱長手間隔">#REF!</definedName>
    <definedName name="柱幅" localSheetId="18">#REF!</definedName>
    <definedName name="柱幅" localSheetId="19">#REF!</definedName>
    <definedName name="柱幅" localSheetId="11">#REF!</definedName>
    <definedName name="柱幅" localSheetId="12">#REF!</definedName>
    <definedName name="柱幅">#REF!</definedName>
    <definedName name="注水" localSheetId="18">#REF!</definedName>
    <definedName name="注水" localSheetId="19">#REF!</definedName>
    <definedName name="注水" localSheetId="11">#REF!</definedName>
    <definedName name="注水" localSheetId="12">#REF!</definedName>
    <definedName name="注水">#REF!</definedName>
    <definedName name="鋳鉄管切断機500以下" localSheetId="18">#REF!</definedName>
    <definedName name="鋳鉄管切断機500以下" localSheetId="19">#REF!</definedName>
    <definedName name="鋳鉄管切断機500以下" localSheetId="20">#REF!</definedName>
    <definedName name="鋳鉄管切断機500以下" localSheetId="11">#REF!</definedName>
    <definedName name="鋳鉄管切断機500以下" localSheetId="12">#REF!</definedName>
    <definedName name="鋳鉄管切断機500以下">#REF!</definedName>
    <definedName name="鋳鉄大ｺｰﾄﾞ" localSheetId="18">#REF!</definedName>
    <definedName name="鋳鉄大ｺｰﾄﾞ" localSheetId="19">#REF!</definedName>
    <definedName name="鋳鉄大ｺｰﾄﾞ" localSheetId="11">#REF!</definedName>
    <definedName name="鋳鉄大ｺｰﾄﾞ" localSheetId="12">#REF!</definedName>
    <definedName name="鋳鉄大ｺｰﾄﾞ">#REF!</definedName>
    <definedName name="鋳鉄大価格" localSheetId="18">#REF!</definedName>
    <definedName name="鋳鉄大価格" localSheetId="19">#REF!</definedName>
    <definedName name="鋳鉄大価格" localSheetId="11">#REF!</definedName>
    <definedName name="鋳鉄大価格" localSheetId="12">#REF!</definedName>
    <definedName name="鋳鉄大価格">#REF!</definedName>
    <definedName name="鋳鉄大名称・規格" localSheetId="18">#REF!</definedName>
    <definedName name="鋳鉄大名称・規格" localSheetId="19">#REF!</definedName>
    <definedName name="鋳鉄大名称・規格" localSheetId="11">#REF!</definedName>
    <definedName name="鋳鉄大名称・規格" localSheetId="12">#REF!</definedName>
    <definedName name="鋳鉄大名称・規格">#REF!</definedName>
    <definedName name="長さ" localSheetId="18">#REF!</definedName>
    <definedName name="長さ" localSheetId="19">#REF!</definedName>
    <definedName name="長さ" localSheetId="11">#REF!</definedName>
    <definedName name="長さ" localSheetId="12">#REF!</definedName>
    <definedName name="長さ">#REF!</definedName>
    <definedName name="直">#REF!</definedName>
    <definedName name="直圧力">#REF!</definedName>
    <definedName name="直管重量" localSheetId="18">#REF!</definedName>
    <definedName name="直管重量" localSheetId="19">#REF!</definedName>
    <definedName name="直管重量" localSheetId="11">#REF!</definedName>
    <definedName name="直管重量" localSheetId="12">#REF!</definedName>
    <definedName name="直管重量">#REF!</definedName>
    <definedName name="直工" localSheetId="18">#REF!</definedName>
    <definedName name="直工" localSheetId="19">#REF!</definedName>
    <definedName name="直工" localSheetId="11">#REF!</definedName>
    <definedName name="直工" localSheetId="12">#REF!</definedName>
    <definedName name="直工">#REF!</definedName>
    <definedName name="直接">#REF!</definedName>
    <definedName name="直接工事費" localSheetId="18">#REF!</definedName>
    <definedName name="直接工事費" localSheetId="19">#REF!</definedName>
    <definedName name="直接工事費" localSheetId="20">#REF!</definedName>
    <definedName name="直接工事費" localSheetId="11">#REF!</definedName>
    <definedName name="直接工事費" localSheetId="12">#REF!</definedName>
    <definedName name="直接工事費">#REF!</definedName>
    <definedName name="直接材料費１" localSheetId="18">[35]内訳書!#REF!</definedName>
    <definedName name="直接材料費１" localSheetId="19">[35]内訳書!#REF!</definedName>
    <definedName name="直接材料費１" localSheetId="20">[36]内訳書!#REF!</definedName>
    <definedName name="直接材料費１" localSheetId="11">[35]内訳書!#REF!</definedName>
    <definedName name="直接材料費１" localSheetId="12">[35]内訳書!#REF!</definedName>
    <definedName name="直接材料費１">[35]内訳書!#REF!</definedName>
    <definedName name="通水" localSheetId="18">#REF!</definedName>
    <definedName name="通水" localSheetId="19">#REF!</definedName>
    <definedName name="通水" localSheetId="11">#REF!</definedName>
    <definedName name="通水" localSheetId="12">#REF!</definedName>
    <definedName name="通水">#REF!</definedName>
    <definedName name="通水１" localSheetId="18">#REF!</definedName>
    <definedName name="通水１" localSheetId="19">#REF!</definedName>
    <definedName name="通水１" localSheetId="11">#REF!</definedName>
    <definedName name="通水１" localSheetId="12">#REF!</definedName>
    <definedName name="通水１">#REF!</definedName>
    <definedName name="通水２" localSheetId="18">#REF!</definedName>
    <definedName name="通水２" localSheetId="19">#REF!</definedName>
    <definedName name="通水２" localSheetId="11">#REF!</definedName>
    <definedName name="通水２" localSheetId="12">#REF!</definedName>
    <definedName name="通水２">#REF!</definedName>
    <definedName name="通水３" localSheetId="18">#REF!</definedName>
    <definedName name="通水３" localSheetId="19">#REF!</definedName>
    <definedName name="通水３" localSheetId="11">#REF!</definedName>
    <definedName name="通水３" localSheetId="12">#REF!</definedName>
    <definedName name="通水３">#REF!</definedName>
    <definedName name="底版厚" localSheetId="18">#REF!</definedName>
    <definedName name="底版厚" localSheetId="19">#REF!</definedName>
    <definedName name="底版厚" localSheetId="11">#REF!</definedName>
    <definedName name="底版厚" localSheetId="12">#REF!</definedName>
    <definedName name="底版厚">#REF!</definedName>
    <definedName name="鉄筋" localSheetId="18">#REF!</definedName>
    <definedName name="鉄筋" localSheetId="19">#REF!</definedName>
    <definedName name="鉄筋" localSheetId="11">#REF!</definedName>
    <definedName name="鉄筋" localSheetId="12">#REF!</definedName>
    <definedName name="鉄筋">#REF!</definedName>
    <definedName name="鉄筋工" localSheetId="18">#REF!</definedName>
    <definedName name="鉄筋工" localSheetId="19">#REF!</definedName>
    <definedName name="鉄筋工" localSheetId="20">#REF!</definedName>
    <definedName name="鉄筋工" localSheetId="11">#REF!</definedName>
    <definedName name="鉄筋工" localSheetId="12">#REF!</definedName>
    <definedName name="鉄筋工">#REF!</definedName>
    <definedName name="鉄筋工事">#REF!</definedName>
    <definedName name="鉄骨工" localSheetId="18">#REF!</definedName>
    <definedName name="鉄骨工" localSheetId="19">#REF!</definedName>
    <definedName name="鉄骨工" localSheetId="20">#REF!</definedName>
    <definedName name="鉄骨工" localSheetId="11">#REF!</definedName>
    <definedName name="鉄骨工" localSheetId="12">#REF!</definedName>
    <definedName name="鉄骨工">#REF!</definedName>
    <definedName name="点間距離" localSheetId="18">IF(#REF!="",#REF!-#REF!,IF(#REF!&gt;=#REF!,#REF!-#REF!))</definedName>
    <definedName name="点間距離" localSheetId="19">IF(#REF!="",#REF!-#REF!,IF(#REF!&gt;=#REF!,#REF!-#REF!))</definedName>
    <definedName name="点間距離" localSheetId="11">IF(#REF!="",#REF!-#REF!,IF(#REF!&gt;=#REF!,#REF!-#REF!))</definedName>
    <definedName name="点間距離" localSheetId="12">IF(#REF!="",#REF!-#REF!,IF(#REF!&gt;=#REF!,#REF!-#REF!))</definedName>
    <definedName name="点間距離">IF(#REF!="",#REF!-#REF!,IF(#REF!&gt;=#REF!,#REF!-#REF!))</definedName>
    <definedName name="電気温水器_掛率">#REF!</definedName>
    <definedName name="電気設備">#REF!</definedName>
    <definedName name="電工" localSheetId="18">#REF!</definedName>
    <definedName name="電工" localSheetId="19">#REF!</definedName>
    <definedName name="電工" localSheetId="20">#REF!</definedName>
    <definedName name="電工" localSheetId="11">#REF!</definedName>
    <definedName name="電工" localSheetId="12">#REF!</definedName>
    <definedName name="電工">#REF!</definedName>
    <definedName name="電線ケｰブル付属材料" localSheetId="16">[25]!電線ケｰブル付属材料</definedName>
    <definedName name="電線ケｰブル付属材料" localSheetId="4">[25]!電線ケｰブル付属材料</definedName>
    <definedName name="電線ケｰブル付属材料" localSheetId="18">[25]!電線ケｰブル付属材料</definedName>
    <definedName name="電線ケｰブル付属材料" localSheetId="19">[25]!電線ケｰブル付属材料</definedName>
    <definedName name="電線ケｰブル付属材料" localSheetId="15">[25]!電線ケｰブル付属材料</definedName>
    <definedName name="電線ケｰブル付属材料" localSheetId="11">[25]!電線ケｰブル付属材料</definedName>
    <definedName name="電線ケｰブル付属材料" localSheetId="12">[25]!電線ケｰブル付属材料</definedName>
    <definedName name="電線ケｰブル付属材料">[25]!電線ケｰブル付属材料</definedName>
    <definedName name="電線管付属材料" localSheetId="16">[25]!電線管付属材料</definedName>
    <definedName name="電線管付属材料" localSheetId="4">[25]!電線管付属材料</definedName>
    <definedName name="電線管付属材料" localSheetId="18">[25]!電線管付属材料</definedName>
    <definedName name="電線管付属材料" localSheetId="19">[25]!電線管付属材料</definedName>
    <definedName name="電線管付属材料" localSheetId="15">[25]!電線管付属材料</definedName>
    <definedName name="電線管付属材料" localSheetId="11">[25]!電線管付属材料</definedName>
    <definedName name="電線管付属材料" localSheetId="12">[25]!電線管付属材料</definedName>
    <definedName name="電線管付属材料">[25]!電線管付属材料</definedName>
    <definedName name="電線管類" localSheetId="18">#REF!</definedName>
    <definedName name="電線管類" localSheetId="19">#REF!</definedName>
    <definedName name="電線管類" localSheetId="11">#REF!</definedName>
    <definedName name="電線管類" localSheetId="12">#REF!</definedName>
    <definedName name="電線管類">#REF!</definedName>
    <definedName name="吐口水路護岸">[38]計算書!$D$172</definedName>
    <definedName name="塗装" localSheetId="18">#REF!</definedName>
    <definedName name="塗装" localSheetId="19">#REF!</definedName>
    <definedName name="塗装" localSheetId="11">#REF!</definedName>
    <definedName name="塗装" localSheetId="12">#REF!</definedName>
    <definedName name="塗装">#REF!</definedName>
    <definedName name="塗装工" localSheetId="18">#REF!</definedName>
    <definedName name="塗装工" localSheetId="19">#REF!</definedName>
    <definedName name="塗装工" localSheetId="20">#REF!</definedName>
    <definedName name="塗装工" localSheetId="11">#REF!</definedName>
    <definedName name="塗装工" localSheetId="12">#REF!</definedName>
    <definedName name="塗装工">#REF!</definedName>
    <definedName name="塗装工事">#REF!</definedName>
    <definedName name="土工" localSheetId="18">#REF!</definedName>
    <definedName name="土工" localSheetId="19">#REF!</definedName>
    <definedName name="土工" localSheetId="11">#REF!</definedName>
    <definedName name="土工" localSheetId="12">#REF!</definedName>
    <definedName name="土工">#REF!</definedName>
    <definedName name="土工事">#REF!</definedName>
    <definedName name="土工事１" localSheetId="18">#REF!</definedName>
    <definedName name="土工事１" localSheetId="19">#REF!</definedName>
    <definedName name="土工事１" localSheetId="11">#REF!</definedName>
    <definedName name="土工事１" localSheetId="12">#REF!</definedName>
    <definedName name="土工事１">#REF!</definedName>
    <definedName name="土工事２" localSheetId="18">#REF!</definedName>
    <definedName name="土工事２" localSheetId="19">#REF!</definedName>
    <definedName name="土工事２" localSheetId="11">#REF!</definedName>
    <definedName name="土工事２" localSheetId="12">#REF!</definedName>
    <definedName name="土工事２">#REF!</definedName>
    <definedName name="土木一般世話役" localSheetId="20">[55]労務単価!$C$29</definedName>
    <definedName name="土木一般世話役">[56]労務単価!$C$29</definedName>
    <definedName name="土木世話役" localSheetId="18">#REF!</definedName>
    <definedName name="土木世話役" localSheetId="19">#REF!</definedName>
    <definedName name="土木世話役" localSheetId="20">#REF!</definedName>
    <definedName name="土木世話役" localSheetId="11">#REF!</definedName>
    <definedName name="土木世話役" localSheetId="12">#REF!</definedName>
    <definedName name="土木世話役">#REF!</definedName>
    <definedName name="土留工" localSheetId="18">#REF!</definedName>
    <definedName name="土留工" localSheetId="19">#REF!</definedName>
    <definedName name="土留工" localSheetId="11">#REF!</definedName>
    <definedName name="土留工" localSheetId="12">#REF!</definedName>
    <definedName name="土留工">#REF!</definedName>
    <definedName name="東面" localSheetId="18">#REF!</definedName>
    <definedName name="東面" localSheetId="19">#REF!</definedName>
    <definedName name="東面" localSheetId="11">#REF!</definedName>
    <definedName name="東面" localSheetId="12">#REF!</definedName>
    <definedName name="東面">#REF!</definedName>
    <definedName name="道路種別">[33]リスト!$E$3:$E$12</definedName>
    <definedName name="特殊運転手" localSheetId="18">#REF!</definedName>
    <definedName name="特殊運転手" localSheetId="19">#REF!</definedName>
    <definedName name="特殊運転手" localSheetId="20">#REF!</definedName>
    <definedName name="特殊運転手" localSheetId="11">#REF!</definedName>
    <definedName name="特殊運転手" localSheetId="12">#REF!</definedName>
    <definedName name="特殊運転手">#REF!</definedName>
    <definedName name="特殊作業員" localSheetId="18">#REF!</definedName>
    <definedName name="特殊作業員" localSheetId="19">#REF!</definedName>
    <definedName name="特殊作業員" localSheetId="20">#REF!</definedName>
    <definedName name="特殊作業員" localSheetId="11">#REF!</definedName>
    <definedName name="特殊作業員" localSheetId="12">#REF!</definedName>
    <definedName name="特殊作業員">#REF!</definedName>
    <definedName name="特殊製品" localSheetId="18">#REF!</definedName>
    <definedName name="特殊製品" localSheetId="19">#REF!</definedName>
    <definedName name="特殊製品" localSheetId="11">#REF!</definedName>
    <definedName name="特殊製品" localSheetId="12">#REF!</definedName>
    <definedName name="特殊製品">#REF!</definedName>
    <definedName name="特殊製品費" localSheetId="18">#REF!</definedName>
    <definedName name="特殊製品費" localSheetId="19">#REF!</definedName>
    <definedName name="特殊製品費" localSheetId="11">#REF!</definedName>
    <definedName name="特殊製品費" localSheetId="12">#REF!</definedName>
    <definedName name="特殊製品費">#REF!</definedName>
    <definedName name="呑口桝Ｄ１３">[38]計算書!$D$118</definedName>
    <definedName name="呑口桝Ｄ１６">[38]計算書!$D$119</definedName>
    <definedName name="呑口桝基礎コン">[38]計算書!$D$102</definedName>
    <definedName name="呑口桝基礎コン型枠">[38]計算書!$D$105</definedName>
    <definedName name="呑口桝型枠">[38]計算書!$D$99</definedName>
    <definedName name="呑口桝止水板">[38]計算書!$D$111</definedName>
    <definedName name="呑口桝床均し">[38]計算書!$D$115</definedName>
    <definedName name="呑口桝鉄筋コン">[38]計算書!$D$82</definedName>
    <definedName name="呑口桝目地材">[38]計算書!$D$108</definedName>
    <definedName name="内外装工事">#REF!</definedName>
    <definedName name="内訳" localSheetId="16" hidden="1">{#N/A,#N/A,FALSE,"内訳"}</definedName>
    <definedName name="内訳" localSheetId="2" hidden="1">{#N/A,#N/A,FALSE,"内訳"}</definedName>
    <definedName name="内訳" localSheetId="1" hidden="1">{#N/A,#N/A,FALSE,"内訳"}</definedName>
    <definedName name="内訳" localSheetId="6" hidden="1">{#N/A,#N/A,FALSE,"内訳"}</definedName>
    <definedName name="内訳" localSheetId="7" hidden="1">{#N/A,#N/A,FALSE,"内訳"}</definedName>
    <definedName name="内訳" localSheetId="8" hidden="1">{#N/A,#N/A,FALSE,"内訳"}</definedName>
    <definedName name="内訳" localSheetId="9" hidden="1">{#N/A,#N/A,FALSE,"内訳"}</definedName>
    <definedName name="内訳" localSheetId="10" hidden="1">{#N/A,#N/A,FALSE,"内訳"}</definedName>
    <definedName name="内訳" localSheetId="11" hidden="1">{#N/A,#N/A,FALSE,"内訳"}</definedName>
    <definedName name="内訳" localSheetId="12" hidden="1">{#N/A,#N/A,FALSE,"内訳"}</definedName>
    <definedName name="内訳" localSheetId="3" hidden="1">{#N/A,#N/A,FALSE,"内訳"}</definedName>
    <definedName name="内訳" localSheetId="0" hidden="1">{#N/A,#N/A,FALSE,"内訳"}</definedName>
    <definedName name="内訳" hidden="1">{#N/A,#N/A,FALSE,"内訳"}</definedName>
    <definedName name="内訳１" localSheetId="16" hidden="1">{#N/A,#N/A,FALSE,"内訳"}</definedName>
    <definedName name="内訳１" localSheetId="2" hidden="1">{#N/A,#N/A,FALSE,"内訳"}</definedName>
    <definedName name="内訳１" localSheetId="1" hidden="1">{#N/A,#N/A,FALSE,"内訳"}</definedName>
    <definedName name="内訳１" localSheetId="6" hidden="1">{#N/A,#N/A,FALSE,"内訳"}</definedName>
    <definedName name="内訳１" localSheetId="7" hidden="1">{#N/A,#N/A,FALSE,"内訳"}</definedName>
    <definedName name="内訳１" localSheetId="8" hidden="1">{#N/A,#N/A,FALSE,"内訳"}</definedName>
    <definedName name="内訳１" localSheetId="9" hidden="1">{#N/A,#N/A,FALSE,"内訳"}</definedName>
    <definedName name="内訳１" localSheetId="10" hidden="1">{#N/A,#N/A,FALSE,"内訳"}</definedName>
    <definedName name="内訳１" localSheetId="11" hidden="1">{#N/A,#N/A,FALSE,"内訳"}</definedName>
    <definedName name="内訳１" localSheetId="12" hidden="1">{#N/A,#N/A,FALSE,"内訳"}</definedName>
    <definedName name="内訳１" localSheetId="3" hidden="1">{#N/A,#N/A,FALSE,"内訳"}</definedName>
    <definedName name="内訳１" localSheetId="0" hidden="1">{#N/A,#N/A,FALSE,"内訳"}</definedName>
    <definedName name="内訳１" hidden="1">{#N/A,#N/A,FALSE,"内訳"}</definedName>
    <definedName name="内訳１号">"A1"</definedName>
    <definedName name="内訳20" localSheetId="16" hidden="1">{#N/A,#N/A,FALSE,"内訳"}</definedName>
    <definedName name="内訳20" localSheetId="2" hidden="1">{#N/A,#N/A,FALSE,"内訳"}</definedName>
    <definedName name="内訳20" localSheetId="1" hidden="1">{#N/A,#N/A,FALSE,"内訳"}</definedName>
    <definedName name="内訳20" localSheetId="6" hidden="1">{#N/A,#N/A,FALSE,"内訳"}</definedName>
    <definedName name="内訳20" localSheetId="7" hidden="1">{#N/A,#N/A,FALSE,"内訳"}</definedName>
    <definedName name="内訳20" localSheetId="8" hidden="1">{#N/A,#N/A,FALSE,"内訳"}</definedName>
    <definedName name="内訳20" localSheetId="9" hidden="1">{#N/A,#N/A,FALSE,"内訳"}</definedName>
    <definedName name="内訳20" localSheetId="10" hidden="1">{#N/A,#N/A,FALSE,"内訳"}</definedName>
    <definedName name="内訳20" localSheetId="11" hidden="1">{#N/A,#N/A,FALSE,"内訳"}</definedName>
    <definedName name="内訳20" localSheetId="12" hidden="1">{#N/A,#N/A,FALSE,"内訳"}</definedName>
    <definedName name="内訳20" localSheetId="3" hidden="1">{#N/A,#N/A,FALSE,"内訳"}</definedName>
    <definedName name="内訳20" localSheetId="0" hidden="1">{#N/A,#N/A,FALSE,"内訳"}</definedName>
    <definedName name="内訳20" hidden="1">{#N/A,#N/A,FALSE,"内訳"}</definedName>
    <definedName name="内訳21" localSheetId="16" hidden="1">{#N/A,#N/A,FALSE,"内訳"}</definedName>
    <definedName name="内訳21" localSheetId="2" hidden="1">{#N/A,#N/A,FALSE,"内訳"}</definedName>
    <definedName name="内訳21" localSheetId="1" hidden="1">{#N/A,#N/A,FALSE,"内訳"}</definedName>
    <definedName name="内訳21" localSheetId="6" hidden="1">{#N/A,#N/A,FALSE,"内訳"}</definedName>
    <definedName name="内訳21" localSheetId="7" hidden="1">{#N/A,#N/A,FALSE,"内訳"}</definedName>
    <definedName name="内訳21" localSheetId="8" hidden="1">{#N/A,#N/A,FALSE,"内訳"}</definedName>
    <definedName name="内訳21" localSheetId="9" hidden="1">{#N/A,#N/A,FALSE,"内訳"}</definedName>
    <definedName name="内訳21" localSheetId="10" hidden="1">{#N/A,#N/A,FALSE,"内訳"}</definedName>
    <definedName name="内訳21" localSheetId="11" hidden="1">{#N/A,#N/A,FALSE,"内訳"}</definedName>
    <definedName name="内訳21" localSheetId="12" hidden="1">{#N/A,#N/A,FALSE,"内訳"}</definedName>
    <definedName name="内訳21" localSheetId="3" hidden="1">{#N/A,#N/A,FALSE,"内訳"}</definedName>
    <definedName name="内訳21" localSheetId="0" hidden="1">{#N/A,#N/A,FALSE,"内訳"}</definedName>
    <definedName name="内訳21" hidden="1">{#N/A,#N/A,FALSE,"内訳"}</definedName>
    <definedName name="内訳２２" localSheetId="16" hidden="1">{#N/A,#N/A,FALSE,"内訳"}</definedName>
    <definedName name="内訳２２" localSheetId="2" hidden="1">{#N/A,#N/A,FALSE,"内訳"}</definedName>
    <definedName name="内訳２２" localSheetId="1" hidden="1">{#N/A,#N/A,FALSE,"内訳"}</definedName>
    <definedName name="内訳２２" localSheetId="6" hidden="1">{#N/A,#N/A,FALSE,"内訳"}</definedName>
    <definedName name="内訳２２" localSheetId="7" hidden="1">{#N/A,#N/A,FALSE,"内訳"}</definedName>
    <definedName name="内訳２２" localSheetId="8" hidden="1">{#N/A,#N/A,FALSE,"内訳"}</definedName>
    <definedName name="内訳２２" localSheetId="9" hidden="1">{#N/A,#N/A,FALSE,"内訳"}</definedName>
    <definedName name="内訳２２" localSheetId="10" hidden="1">{#N/A,#N/A,FALSE,"内訳"}</definedName>
    <definedName name="内訳２２" localSheetId="11" hidden="1">{#N/A,#N/A,FALSE,"内訳"}</definedName>
    <definedName name="内訳２２" localSheetId="12" hidden="1">{#N/A,#N/A,FALSE,"内訳"}</definedName>
    <definedName name="内訳２２" localSheetId="3" hidden="1">{#N/A,#N/A,FALSE,"内訳"}</definedName>
    <definedName name="内訳２２" localSheetId="0" hidden="1">{#N/A,#N/A,FALSE,"内訳"}</definedName>
    <definedName name="内訳２２" hidden="1">{#N/A,#N/A,FALSE,"内訳"}</definedName>
    <definedName name="内訳23" localSheetId="16" hidden="1">{#N/A,#N/A,FALSE,"内訳"}</definedName>
    <definedName name="内訳23" localSheetId="2" hidden="1">{#N/A,#N/A,FALSE,"内訳"}</definedName>
    <definedName name="内訳23" localSheetId="1" hidden="1">{#N/A,#N/A,FALSE,"内訳"}</definedName>
    <definedName name="内訳23" localSheetId="6" hidden="1">{#N/A,#N/A,FALSE,"内訳"}</definedName>
    <definedName name="内訳23" localSheetId="7" hidden="1">{#N/A,#N/A,FALSE,"内訳"}</definedName>
    <definedName name="内訳23" localSheetId="8" hidden="1">{#N/A,#N/A,FALSE,"内訳"}</definedName>
    <definedName name="内訳23" localSheetId="9" hidden="1">{#N/A,#N/A,FALSE,"内訳"}</definedName>
    <definedName name="内訳23" localSheetId="10" hidden="1">{#N/A,#N/A,FALSE,"内訳"}</definedName>
    <definedName name="内訳23" localSheetId="11" hidden="1">{#N/A,#N/A,FALSE,"内訳"}</definedName>
    <definedName name="内訳23" localSheetId="12" hidden="1">{#N/A,#N/A,FALSE,"内訳"}</definedName>
    <definedName name="内訳23" localSheetId="3" hidden="1">{#N/A,#N/A,FALSE,"内訳"}</definedName>
    <definedName name="内訳23" localSheetId="0" hidden="1">{#N/A,#N/A,FALSE,"内訳"}</definedName>
    <definedName name="内訳23" hidden="1">{#N/A,#N/A,FALSE,"内訳"}</definedName>
    <definedName name="内訳24" localSheetId="16" hidden="1">{#N/A,#N/A,FALSE,"内訳"}</definedName>
    <definedName name="内訳24" localSheetId="2" hidden="1">{#N/A,#N/A,FALSE,"内訳"}</definedName>
    <definedName name="内訳24" localSheetId="1" hidden="1">{#N/A,#N/A,FALSE,"内訳"}</definedName>
    <definedName name="内訳24" localSheetId="6" hidden="1">{#N/A,#N/A,FALSE,"内訳"}</definedName>
    <definedName name="内訳24" localSheetId="7" hidden="1">{#N/A,#N/A,FALSE,"内訳"}</definedName>
    <definedName name="内訳24" localSheetId="8" hidden="1">{#N/A,#N/A,FALSE,"内訳"}</definedName>
    <definedName name="内訳24" localSheetId="9" hidden="1">{#N/A,#N/A,FALSE,"内訳"}</definedName>
    <definedName name="内訳24" localSheetId="10" hidden="1">{#N/A,#N/A,FALSE,"内訳"}</definedName>
    <definedName name="内訳24" localSheetId="11" hidden="1">{#N/A,#N/A,FALSE,"内訳"}</definedName>
    <definedName name="内訳24" localSheetId="12" hidden="1">{#N/A,#N/A,FALSE,"内訳"}</definedName>
    <definedName name="内訳24" localSheetId="3" hidden="1">{#N/A,#N/A,FALSE,"内訳"}</definedName>
    <definedName name="内訳24" localSheetId="0" hidden="1">{#N/A,#N/A,FALSE,"内訳"}</definedName>
    <definedName name="内訳24" hidden="1">{#N/A,#N/A,FALSE,"内訳"}</definedName>
    <definedName name="内訳25" localSheetId="16" hidden="1">{#N/A,#N/A,FALSE,"内訳"}</definedName>
    <definedName name="内訳25" localSheetId="2" hidden="1">{#N/A,#N/A,FALSE,"内訳"}</definedName>
    <definedName name="内訳25" localSheetId="1" hidden="1">{#N/A,#N/A,FALSE,"内訳"}</definedName>
    <definedName name="内訳25" localSheetId="6" hidden="1">{#N/A,#N/A,FALSE,"内訳"}</definedName>
    <definedName name="内訳25" localSheetId="7" hidden="1">{#N/A,#N/A,FALSE,"内訳"}</definedName>
    <definedName name="内訳25" localSheetId="8" hidden="1">{#N/A,#N/A,FALSE,"内訳"}</definedName>
    <definedName name="内訳25" localSheetId="9" hidden="1">{#N/A,#N/A,FALSE,"内訳"}</definedName>
    <definedName name="内訳25" localSheetId="10" hidden="1">{#N/A,#N/A,FALSE,"内訳"}</definedName>
    <definedName name="内訳25" localSheetId="11" hidden="1">{#N/A,#N/A,FALSE,"内訳"}</definedName>
    <definedName name="内訳25" localSheetId="12" hidden="1">{#N/A,#N/A,FALSE,"内訳"}</definedName>
    <definedName name="内訳25" localSheetId="3" hidden="1">{#N/A,#N/A,FALSE,"内訳"}</definedName>
    <definedName name="内訳25" localSheetId="0" hidden="1">{#N/A,#N/A,FALSE,"内訳"}</definedName>
    <definedName name="内訳25" hidden="1">{#N/A,#N/A,FALSE,"内訳"}</definedName>
    <definedName name="内訳26" localSheetId="16" hidden="1">{#N/A,#N/A,FALSE,"内訳"}</definedName>
    <definedName name="内訳26" localSheetId="2" hidden="1">{#N/A,#N/A,FALSE,"内訳"}</definedName>
    <definedName name="内訳26" localSheetId="1" hidden="1">{#N/A,#N/A,FALSE,"内訳"}</definedName>
    <definedName name="内訳26" localSheetId="6" hidden="1">{#N/A,#N/A,FALSE,"内訳"}</definedName>
    <definedName name="内訳26" localSheetId="7" hidden="1">{#N/A,#N/A,FALSE,"内訳"}</definedName>
    <definedName name="内訳26" localSheetId="8" hidden="1">{#N/A,#N/A,FALSE,"内訳"}</definedName>
    <definedName name="内訳26" localSheetId="9" hidden="1">{#N/A,#N/A,FALSE,"内訳"}</definedName>
    <definedName name="内訳26" localSheetId="10" hidden="1">{#N/A,#N/A,FALSE,"内訳"}</definedName>
    <definedName name="内訳26" localSheetId="11" hidden="1">{#N/A,#N/A,FALSE,"内訳"}</definedName>
    <definedName name="内訳26" localSheetId="12" hidden="1">{#N/A,#N/A,FALSE,"内訳"}</definedName>
    <definedName name="内訳26" localSheetId="3" hidden="1">{#N/A,#N/A,FALSE,"内訳"}</definedName>
    <definedName name="内訳26" localSheetId="0" hidden="1">{#N/A,#N/A,FALSE,"内訳"}</definedName>
    <definedName name="内訳26" hidden="1">{#N/A,#N/A,FALSE,"内訳"}</definedName>
    <definedName name="内訳27" localSheetId="16" hidden="1">{#N/A,#N/A,FALSE,"内訳"}</definedName>
    <definedName name="内訳27" localSheetId="2" hidden="1">{#N/A,#N/A,FALSE,"内訳"}</definedName>
    <definedName name="内訳27" localSheetId="1" hidden="1">{#N/A,#N/A,FALSE,"内訳"}</definedName>
    <definedName name="内訳27" localSheetId="6" hidden="1">{#N/A,#N/A,FALSE,"内訳"}</definedName>
    <definedName name="内訳27" localSheetId="7" hidden="1">{#N/A,#N/A,FALSE,"内訳"}</definedName>
    <definedName name="内訳27" localSheetId="8" hidden="1">{#N/A,#N/A,FALSE,"内訳"}</definedName>
    <definedName name="内訳27" localSheetId="9" hidden="1">{#N/A,#N/A,FALSE,"内訳"}</definedName>
    <definedName name="内訳27" localSheetId="10" hidden="1">{#N/A,#N/A,FALSE,"内訳"}</definedName>
    <definedName name="内訳27" localSheetId="11" hidden="1">{#N/A,#N/A,FALSE,"内訳"}</definedName>
    <definedName name="内訳27" localSheetId="12" hidden="1">{#N/A,#N/A,FALSE,"内訳"}</definedName>
    <definedName name="内訳27" localSheetId="3" hidden="1">{#N/A,#N/A,FALSE,"内訳"}</definedName>
    <definedName name="内訳27" localSheetId="0" hidden="1">{#N/A,#N/A,FALSE,"内訳"}</definedName>
    <definedName name="内訳27" hidden="1">{#N/A,#N/A,FALSE,"内訳"}</definedName>
    <definedName name="内訳28" localSheetId="16" hidden="1">{#N/A,#N/A,FALSE,"内訳"}</definedName>
    <definedName name="内訳28" localSheetId="2" hidden="1">{#N/A,#N/A,FALSE,"内訳"}</definedName>
    <definedName name="内訳28" localSheetId="1" hidden="1">{#N/A,#N/A,FALSE,"内訳"}</definedName>
    <definedName name="内訳28" localSheetId="6" hidden="1">{#N/A,#N/A,FALSE,"内訳"}</definedName>
    <definedName name="内訳28" localSheetId="7" hidden="1">{#N/A,#N/A,FALSE,"内訳"}</definedName>
    <definedName name="内訳28" localSheetId="8" hidden="1">{#N/A,#N/A,FALSE,"内訳"}</definedName>
    <definedName name="内訳28" localSheetId="9" hidden="1">{#N/A,#N/A,FALSE,"内訳"}</definedName>
    <definedName name="内訳28" localSheetId="10" hidden="1">{#N/A,#N/A,FALSE,"内訳"}</definedName>
    <definedName name="内訳28" localSheetId="11" hidden="1">{#N/A,#N/A,FALSE,"内訳"}</definedName>
    <definedName name="内訳28" localSheetId="12" hidden="1">{#N/A,#N/A,FALSE,"内訳"}</definedName>
    <definedName name="内訳28" localSheetId="3" hidden="1">{#N/A,#N/A,FALSE,"内訳"}</definedName>
    <definedName name="内訳28" localSheetId="0" hidden="1">{#N/A,#N/A,FALSE,"内訳"}</definedName>
    <definedName name="内訳28" hidden="1">{#N/A,#N/A,FALSE,"内訳"}</definedName>
    <definedName name="内訳29" localSheetId="16" hidden="1">{#N/A,#N/A,FALSE,"内訳"}</definedName>
    <definedName name="内訳29" localSheetId="2" hidden="1">{#N/A,#N/A,FALSE,"内訳"}</definedName>
    <definedName name="内訳29" localSheetId="1" hidden="1">{#N/A,#N/A,FALSE,"内訳"}</definedName>
    <definedName name="内訳29" localSheetId="6" hidden="1">{#N/A,#N/A,FALSE,"内訳"}</definedName>
    <definedName name="内訳29" localSheetId="7" hidden="1">{#N/A,#N/A,FALSE,"内訳"}</definedName>
    <definedName name="内訳29" localSheetId="8" hidden="1">{#N/A,#N/A,FALSE,"内訳"}</definedName>
    <definedName name="内訳29" localSheetId="9" hidden="1">{#N/A,#N/A,FALSE,"内訳"}</definedName>
    <definedName name="内訳29" localSheetId="10" hidden="1">{#N/A,#N/A,FALSE,"内訳"}</definedName>
    <definedName name="内訳29" localSheetId="11" hidden="1">{#N/A,#N/A,FALSE,"内訳"}</definedName>
    <definedName name="内訳29" localSheetId="12" hidden="1">{#N/A,#N/A,FALSE,"内訳"}</definedName>
    <definedName name="内訳29" localSheetId="3" hidden="1">{#N/A,#N/A,FALSE,"内訳"}</definedName>
    <definedName name="内訳29" localSheetId="0" hidden="1">{#N/A,#N/A,FALSE,"内訳"}</definedName>
    <definedName name="内訳29" hidden="1">{#N/A,#N/A,FALSE,"内訳"}</definedName>
    <definedName name="内訳３" localSheetId="16" hidden="1">{#N/A,#N/A,FALSE,"内訳"}</definedName>
    <definedName name="内訳３" localSheetId="2" hidden="1">{#N/A,#N/A,FALSE,"内訳"}</definedName>
    <definedName name="内訳３" localSheetId="1" hidden="1">{#N/A,#N/A,FALSE,"内訳"}</definedName>
    <definedName name="内訳３" localSheetId="6" hidden="1">{#N/A,#N/A,FALSE,"内訳"}</definedName>
    <definedName name="内訳３" localSheetId="7" hidden="1">{#N/A,#N/A,FALSE,"内訳"}</definedName>
    <definedName name="内訳３" localSheetId="8" hidden="1">{#N/A,#N/A,FALSE,"内訳"}</definedName>
    <definedName name="内訳３" localSheetId="9" hidden="1">{#N/A,#N/A,FALSE,"内訳"}</definedName>
    <definedName name="内訳３" localSheetId="10" hidden="1">{#N/A,#N/A,FALSE,"内訳"}</definedName>
    <definedName name="内訳３" localSheetId="11" hidden="1">{#N/A,#N/A,FALSE,"内訳"}</definedName>
    <definedName name="内訳３" localSheetId="12" hidden="1">{#N/A,#N/A,FALSE,"内訳"}</definedName>
    <definedName name="内訳３" localSheetId="3" hidden="1">{#N/A,#N/A,FALSE,"内訳"}</definedName>
    <definedName name="内訳３" localSheetId="0" hidden="1">{#N/A,#N/A,FALSE,"内訳"}</definedName>
    <definedName name="内訳３" hidden="1">{#N/A,#N/A,FALSE,"内訳"}</definedName>
    <definedName name="内訳30" localSheetId="16" hidden="1">{#N/A,#N/A,FALSE,"内訳"}</definedName>
    <definedName name="内訳30" localSheetId="2" hidden="1">{#N/A,#N/A,FALSE,"内訳"}</definedName>
    <definedName name="内訳30" localSheetId="1" hidden="1">{#N/A,#N/A,FALSE,"内訳"}</definedName>
    <definedName name="内訳30" localSheetId="6" hidden="1">{#N/A,#N/A,FALSE,"内訳"}</definedName>
    <definedName name="内訳30" localSheetId="7" hidden="1">{#N/A,#N/A,FALSE,"内訳"}</definedName>
    <definedName name="内訳30" localSheetId="8" hidden="1">{#N/A,#N/A,FALSE,"内訳"}</definedName>
    <definedName name="内訳30" localSheetId="9" hidden="1">{#N/A,#N/A,FALSE,"内訳"}</definedName>
    <definedName name="内訳30" localSheetId="10" hidden="1">{#N/A,#N/A,FALSE,"内訳"}</definedName>
    <definedName name="内訳30" localSheetId="11" hidden="1">{#N/A,#N/A,FALSE,"内訳"}</definedName>
    <definedName name="内訳30" localSheetId="12" hidden="1">{#N/A,#N/A,FALSE,"内訳"}</definedName>
    <definedName name="内訳30" localSheetId="3" hidden="1">{#N/A,#N/A,FALSE,"内訳"}</definedName>
    <definedName name="内訳30" localSheetId="0" hidden="1">{#N/A,#N/A,FALSE,"内訳"}</definedName>
    <definedName name="内訳30" hidden="1">{#N/A,#N/A,FALSE,"内訳"}</definedName>
    <definedName name="内訳31" localSheetId="16" hidden="1">{#N/A,#N/A,FALSE,"内訳"}</definedName>
    <definedName name="内訳31" localSheetId="2" hidden="1">{#N/A,#N/A,FALSE,"内訳"}</definedName>
    <definedName name="内訳31" localSheetId="1" hidden="1">{#N/A,#N/A,FALSE,"内訳"}</definedName>
    <definedName name="内訳31" localSheetId="6" hidden="1">{#N/A,#N/A,FALSE,"内訳"}</definedName>
    <definedName name="内訳31" localSheetId="7" hidden="1">{#N/A,#N/A,FALSE,"内訳"}</definedName>
    <definedName name="内訳31" localSheetId="8" hidden="1">{#N/A,#N/A,FALSE,"内訳"}</definedName>
    <definedName name="内訳31" localSheetId="9" hidden="1">{#N/A,#N/A,FALSE,"内訳"}</definedName>
    <definedName name="内訳31" localSheetId="10" hidden="1">{#N/A,#N/A,FALSE,"内訳"}</definedName>
    <definedName name="内訳31" localSheetId="11" hidden="1">{#N/A,#N/A,FALSE,"内訳"}</definedName>
    <definedName name="内訳31" localSheetId="12" hidden="1">{#N/A,#N/A,FALSE,"内訳"}</definedName>
    <definedName name="内訳31" localSheetId="3" hidden="1">{#N/A,#N/A,FALSE,"内訳"}</definedName>
    <definedName name="内訳31" localSheetId="0" hidden="1">{#N/A,#N/A,FALSE,"内訳"}</definedName>
    <definedName name="内訳31" hidden="1">{#N/A,#N/A,FALSE,"内訳"}</definedName>
    <definedName name="内訳33" localSheetId="16" hidden="1">{#N/A,#N/A,FALSE,"内訳"}</definedName>
    <definedName name="内訳33" localSheetId="2" hidden="1">{#N/A,#N/A,FALSE,"内訳"}</definedName>
    <definedName name="内訳33" localSheetId="1" hidden="1">{#N/A,#N/A,FALSE,"内訳"}</definedName>
    <definedName name="内訳33" localSheetId="6" hidden="1">{#N/A,#N/A,FALSE,"内訳"}</definedName>
    <definedName name="内訳33" localSheetId="7" hidden="1">{#N/A,#N/A,FALSE,"内訳"}</definedName>
    <definedName name="内訳33" localSheetId="8" hidden="1">{#N/A,#N/A,FALSE,"内訳"}</definedName>
    <definedName name="内訳33" localSheetId="9" hidden="1">{#N/A,#N/A,FALSE,"内訳"}</definedName>
    <definedName name="内訳33" localSheetId="10" hidden="1">{#N/A,#N/A,FALSE,"内訳"}</definedName>
    <definedName name="内訳33" localSheetId="11" hidden="1">{#N/A,#N/A,FALSE,"内訳"}</definedName>
    <definedName name="内訳33" localSheetId="12" hidden="1">{#N/A,#N/A,FALSE,"内訳"}</definedName>
    <definedName name="内訳33" localSheetId="3" hidden="1">{#N/A,#N/A,FALSE,"内訳"}</definedName>
    <definedName name="内訳33" localSheetId="0" hidden="1">{#N/A,#N/A,FALSE,"内訳"}</definedName>
    <definedName name="内訳33" hidden="1">{#N/A,#N/A,FALSE,"内訳"}</definedName>
    <definedName name="内訳34" localSheetId="16" hidden="1">{#N/A,#N/A,FALSE,"内訳"}</definedName>
    <definedName name="内訳34" localSheetId="2" hidden="1">{#N/A,#N/A,FALSE,"内訳"}</definedName>
    <definedName name="内訳34" localSheetId="1" hidden="1">{#N/A,#N/A,FALSE,"内訳"}</definedName>
    <definedName name="内訳34" localSheetId="6" hidden="1">{#N/A,#N/A,FALSE,"内訳"}</definedName>
    <definedName name="内訳34" localSheetId="7" hidden="1">{#N/A,#N/A,FALSE,"内訳"}</definedName>
    <definedName name="内訳34" localSheetId="8" hidden="1">{#N/A,#N/A,FALSE,"内訳"}</definedName>
    <definedName name="内訳34" localSheetId="9" hidden="1">{#N/A,#N/A,FALSE,"内訳"}</definedName>
    <definedName name="内訳34" localSheetId="10" hidden="1">{#N/A,#N/A,FALSE,"内訳"}</definedName>
    <definedName name="内訳34" localSheetId="11" hidden="1">{#N/A,#N/A,FALSE,"内訳"}</definedName>
    <definedName name="内訳34" localSheetId="12" hidden="1">{#N/A,#N/A,FALSE,"内訳"}</definedName>
    <definedName name="内訳34" localSheetId="3" hidden="1">{#N/A,#N/A,FALSE,"内訳"}</definedName>
    <definedName name="内訳34" localSheetId="0" hidden="1">{#N/A,#N/A,FALSE,"内訳"}</definedName>
    <definedName name="内訳34" hidden="1">{#N/A,#N/A,FALSE,"内訳"}</definedName>
    <definedName name="内訳35" localSheetId="16" hidden="1">{#N/A,#N/A,FALSE,"内訳"}</definedName>
    <definedName name="内訳35" localSheetId="2" hidden="1">{#N/A,#N/A,FALSE,"内訳"}</definedName>
    <definedName name="内訳35" localSheetId="1" hidden="1">{#N/A,#N/A,FALSE,"内訳"}</definedName>
    <definedName name="内訳35" localSheetId="6" hidden="1">{#N/A,#N/A,FALSE,"内訳"}</definedName>
    <definedName name="内訳35" localSheetId="7" hidden="1">{#N/A,#N/A,FALSE,"内訳"}</definedName>
    <definedName name="内訳35" localSheetId="8" hidden="1">{#N/A,#N/A,FALSE,"内訳"}</definedName>
    <definedName name="内訳35" localSheetId="9" hidden="1">{#N/A,#N/A,FALSE,"内訳"}</definedName>
    <definedName name="内訳35" localSheetId="10" hidden="1">{#N/A,#N/A,FALSE,"内訳"}</definedName>
    <definedName name="内訳35" localSheetId="11" hidden="1">{#N/A,#N/A,FALSE,"内訳"}</definedName>
    <definedName name="内訳35" localSheetId="12" hidden="1">{#N/A,#N/A,FALSE,"内訳"}</definedName>
    <definedName name="内訳35" localSheetId="3" hidden="1">{#N/A,#N/A,FALSE,"内訳"}</definedName>
    <definedName name="内訳35" localSheetId="0" hidden="1">{#N/A,#N/A,FALSE,"内訳"}</definedName>
    <definedName name="内訳35" hidden="1">{#N/A,#N/A,FALSE,"内訳"}</definedName>
    <definedName name="内訳36" localSheetId="16" hidden="1">{#N/A,#N/A,FALSE,"内訳"}</definedName>
    <definedName name="内訳36" localSheetId="2" hidden="1">{#N/A,#N/A,FALSE,"内訳"}</definedName>
    <definedName name="内訳36" localSheetId="1" hidden="1">{#N/A,#N/A,FALSE,"内訳"}</definedName>
    <definedName name="内訳36" localSheetId="6" hidden="1">{#N/A,#N/A,FALSE,"内訳"}</definedName>
    <definedName name="内訳36" localSheetId="7" hidden="1">{#N/A,#N/A,FALSE,"内訳"}</definedName>
    <definedName name="内訳36" localSheetId="8" hidden="1">{#N/A,#N/A,FALSE,"内訳"}</definedName>
    <definedName name="内訳36" localSheetId="9" hidden="1">{#N/A,#N/A,FALSE,"内訳"}</definedName>
    <definedName name="内訳36" localSheetId="10" hidden="1">{#N/A,#N/A,FALSE,"内訳"}</definedName>
    <definedName name="内訳36" localSheetId="11" hidden="1">{#N/A,#N/A,FALSE,"内訳"}</definedName>
    <definedName name="内訳36" localSheetId="12" hidden="1">{#N/A,#N/A,FALSE,"内訳"}</definedName>
    <definedName name="内訳36" localSheetId="3" hidden="1">{#N/A,#N/A,FALSE,"内訳"}</definedName>
    <definedName name="内訳36" localSheetId="0" hidden="1">{#N/A,#N/A,FALSE,"内訳"}</definedName>
    <definedName name="内訳36" hidden="1">{#N/A,#N/A,FALSE,"内訳"}</definedName>
    <definedName name="内訳37" localSheetId="16" hidden="1">{#N/A,#N/A,FALSE,"内訳"}</definedName>
    <definedName name="内訳37" localSheetId="2" hidden="1">{#N/A,#N/A,FALSE,"内訳"}</definedName>
    <definedName name="内訳37" localSheetId="1" hidden="1">{#N/A,#N/A,FALSE,"内訳"}</definedName>
    <definedName name="内訳37" localSheetId="6" hidden="1">{#N/A,#N/A,FALSE,"内訳"}</definedName>
    <definedName name="内訳37" localSheetId="7" hidden="1">{#N/A,#N/A,FALSE,"内訳"}</definedName>
    <definedName name="内訳37" localSheetId="8" hidden="1">{#N/A,#N/A,FALSE,"内訳"}</definedName>
    <definedName name="内訳37" localSheetId="9" hidden="1">{#N/A,#N/A,FALSE,"内訳"}</definedName>
    <definedName name="内訳37" localSheetId="10" hidden="1">{#N/A,#N/A,FALSE,"内訳"}</definedName>
    <definedName name="内訳37" localSheetId="11" hidden="1">{#N/A,#N/A,FALSE,"内訳"}</definedName>
    <definedName name="内訳37" localSheetId="12" hidden="1">{#N/A,#N/A,FALSE,"内訳"}</definedName>
    <definedName name="内訳37" localSheetId="3" hidden="1">{#N/A,#N/A,FALSE,"内訳"}</definedName>
    <definedName name="内訳37" localSheetId="0" hidden="1">{#N/A,#N/A,FALSE,"内訳"}</definedName>
    <definedName name="内訳37" hidden="1">{#N/A,#N/A,FALSE,"内訳"}</definedName>
    <definedName name="内訳38" localSheetId="16" hidden="1">{#N/A,#N/A,FALSE,"内訳"}</definedName>
    <definedName name="内訳38" localSheetId="2" hidden="1">{#N/A,#N/A,FALSE,"内訳"}</definedName>
    <definedName name="内訳38" localSheetId="1" hidden="1">{#N/A,#N/A,FALSE,"内訳"}</definedName>
    <definedName name="内訳38" localSheetId="6" hidden="1">{#N/A,#N/A,FALSE,"内訳"}</definedName>
    <definedName name="内訳38" localSheetId="7" hidden="1">{#N/A,#N/A,FALSE,"内訳"}</definedName>
    <definedName name="内訳38" localSheetId="8" hidden="1">{#N/A,#N/A,FALSE,"内訳"}</definedName>
    <definedName name="内訳38" localSheetId="9" hidden="1">{#N/A,#N/A,FALSE,"内訳"}</definedName>
    <definedName name="内訳38" localSheetId="10" hidden="1">{#N/A,#N/A,FALSE,"内訳"}</definedName>
    <definedName name="内訳38" localSheetId="11" hidden="1">{#N/A,#N/A,FALSE,"内訳"}</definedName>
    <definedName name="内訳38" localSheetId="12" hidden="1">{#N/A,#N/A,FALSE,"内訳"}</definedName>
    <definedName name="内訳38" localSheetId="3" hidden="1">{#N/A,#N/A,FALSE,"内訳"}</definedName>
    <definedName name="内訳38" localSheetId="0" hidden="1">{#N/A,#N/A,FALSE,"内訳"}</definedName>
    <definedName name="内訳38" hidden="1">{#N/A,#N/A,FALSE,"内訳"}</definedName>
    <definedName name="内訳39" localSheetId="16" hidden="1">{#N/A,#N/A,FALSE,"内訳"}</definedName>
    <definedName name="内訳39" localSheetId="2" hidden="1">{#N/A,#N/A,FALSE,"内訳"}</definedName>
    <definedName name="内訳39" localSheetId="1" hidden="1">{#N/A,#N/A,FALSE,"内訳"}</definedName>
    <definedName name="内訳39" localSheetId="6" hidden="1">{#N/A,#N/A,FALSE,"内訳"}</definedName>
    <definedName name="内訳39" localSheetId="7" hidden="1">{#N/A,#N/A,FALSE,"内訳"}</definedName>
    <definedName name="内訳39" localSheetId="8" hidden="1">{#N/A,#N/A,FALSE,"内訳"}</definedName>
    <definedName name="内訳39" localSheetId="9" hidden="1">{#N/A,#N/A,FALSE,"内訳"}</definedName>
    <definedName name="内訳39" localSheetId="10" hidden="1">{#N/A,#N/A,FALSE,"内訳"}</definedName>
    <definedName name="内訳39" localSheetId="11" hidden="1">{#N/A,#N/A,FALSE,"内訳"}</definedName>
    <definedName name="内訳39" localSheetId="12" hidden="1">{#N/A,#N/A,FALSE,"内訳"}</definedName>
    <definedName name="内訳39" localSheetId="3" hidden="1">{#N/A,#N/A,FALSE,"内訳"}</definedName>
    <definedName name="内訳39" localSheetId="0" hidden="1">{#N/A,#N/A,FALSE,"内訳"}</definedName>
    <definedName name="内訳39" hidden="1">{#N/A,#N/A,FALSE,"内訳"}</definedName>
    <definedName name="内訳４" localSheetId="16" hidden="1">{#N/A,#N/A,FALSE,"内訳"}</definedName>
    <definedName name="内訳４" localSheetId="2" hidden="1">{#N/A,#N/A,FALSE,"内訳"}</definedName>
    <definedName name="内訳４" localSheetId="1" hidden="1">{#N/A,#N/A,FALSE,"内訳"}</definedName>
    <definedName name="内訳４" localSheetId="6" hidden="1">{#N/A,#N/A,FALSE,"内訳"}</definedName>
    <definedName name="内訳４" localSheetId="7" hidden="1">{#N/A,#N/A,FALSE,"内訳"}</definedName>
    <definedName name="内訳４" localSheetId="8" hidden="1">{#N/A,#N/A,FALSE,"内訳"}</definedName>
    <definedName name="内訳４" localSheetId="9" hidden="1">{#N/A,#N/A,FALSE,"内訳"}</definedName>
    <definedName name="内訳４" localSheetId="10" hidden="1">{#N/A,#N/A,FALSE,"内訳"}</definedName>
    <definedName name="内訳４" localSheetId="11" hidden="1">{#N/A,#N/A,FALSE,"内訳"}</definedName>
    <definedName name="内訳４" localSheetId="12" hidden="1">{#N/A,#N/A,FALSE,"内訳"}</definedName>
    <definedName name="内訳４" localSheetId="3" hidden="1">{#N/A,#N/A,FALSE,"内訳"}</definedName>
    <definedName name="内訳４" localSheetId="0" hidden="1">{#N/A,#N/A,FALSE,"内訳"}</definedName>
    <definedName name="内訳４" hidden="1">{#N/A,#N/A,FALSE,"内訳"}</definedName>
    <definedName name="内訳40" localSheetId="16" hidden="1">{#N/A,#N/A,FALSE,"内訳"}</definedName>
    <definedName name="内訳40" localSheetId="2" hidden="1">{#N/A,#N/A,FALSE,"内訳"}</definedName>
    <definedName name="内訳40" localSheetId="1" hidden="1">{#N/A,#N/A,FALSE,"内訳"}</definedName>
    <definedName name="内訳40" localSheetId="6" hidden="1">{#N/A,#N/A,FALSE,"内訳"}</definedName>
    <definedName name="内訳40" localSheetId="7" hidden="1">{#N/A,#N/A,FALSE,"内訳"}</definedName>
    <definedName name="内訳40" localSheetId="8" hidden="1">{#N/A,#N/A,FALSE,"内訳"}</definedName>
    <definedName name="内訳40" localSheetId="9" hidden="1">{#N/A,#N/A,FALSE,"内訳"}</definedName>
    <definedName name="内訳40" localSheetId="10" hidden="1">{#N/A,#N/A,FALSE,"内訳"}</definedName>
    <definedName name="内訳40" localSheetId="11" hidden="1">{#N/A,#N/A,FALSE,"内訳"}</definedName>
    <definedName name="内訳40" localSheetId="12" hidden="1">{#N/A,#N/A,FALSE,"内訳"}</definedName>
    <definedName name="内訳40" localSheetId="3" hidden="1">{#N/A,#N/A,FALSE,"内訳"}</definedName>
    <definedName name="内訳40" localSheetId="0" hidden="1">{#N/A,#N/A,FALSE,"内訳"}</definedName>
    <definedName name="内訳40" hidden="1">{#N/A,#N/A,FALSE,"内訳"}</definedName>
    <definedName name="内訳55" localSheetId="16" hidden="1">{#N/A,#N/A,FALSE,"内訳"}</definedName>
    <definedName name="内訳55" localSheetId="2" hidden="1">{#N/A,#N/A,FALSE,"内訳"}</definedName>
    <definedName name="内訳55" localSheetId="1" hidden="1">{#N/A,#N/A,FALSE,"内訳"}</definedName>
    <definedName name="内訳55" localSheetId="6" hidden="1">{#N/A,#N/A,FALSE,"内訳"}</definedName>
    <definedName name="内訳55" localSheetId="7" hidden="1">{#N/A,#N/A,FALSE,"内訳"}</definedName>
    <definedName name="内訳55" localSheetId="8" hidden="1">{#N/A,#N/A,FALSE,"内訳"}</definedName>
    <definedName name="内訳55" localSheetId="9" hidden="1">{#N/A,#N/A,FALSE,"内訳"}</definedName>
    <definedName name="内訳55" localSheetId="10" hidden="1">{#N/A,#N/A,FALSE,"内訳"}</definedName>
    <definedName name="内訳55" localSheetId="11" hidden="1">{#N/A,#N/A,FALSE,"内訳"}</definedName>
    <definedName name="内訳55" localSheetId="12" hidden="1">{#N/A,#N/A,FALSE,"内訳"}</definedName>
    <definedName name="内訳55" localSheetId="3" hidden="1">{#N/A,#N/A,FALSE,"内訳"}</definedName>
    <definedName name="内訳55" localSheetId="0" hidden="1">{#N/A,#N/A,FALSE,"内訳"}</definedName>
    <definedName name="内訳55" hidden="1">{#N/A,#N/A,FALSE,"内訳"}</definedName>
    <definedName name="内訳６０" localSheetId="16" hidden="1">{#N/A,#N/A,FALSE,"内訳"}</definedName>
    <definedName name="内訳６０" localSheetId="2" hidden="1">{#N/A,#N/A,FALSE,"内訳"}</definedName>
    <definedName name="内訳６０" localSheetId="1" hidden="1">{#N/A,#N/A,FALSE,"内訳"}</definedName>
    <definedName name="内訳６０" localSheetId="6" hidden="1">{#N/A,#N/A,FALSE,"内訳"}</definedName>
    <definedName name="内訳６０" localSheetId="7" hidden="1">{#N/A,#N/A,FALSE,"内訳"}</definedName>
    <definedName name="内訳６０" localSheetId="8" hidden="1">{#N/A,#N/A,FALSE,"内訳"}</definedName>
    <definedName name="内訳６０" localSheetId="9" hidden="1">{#N/A,#N/A,FALSE,"内訳"}</definedName>
    <definedName name="内訳６０" localSheetId="10" hidden="1">{#N/A,#N/A,FALSE,"内訳"}</definedName>
    <definedName name="内訳６０" localSheetId="11" hidden="1">{#N/A,#N/A,FALSE,"内訳"}</definedName>
    <definedName name="内訳６０" localSheetId="12" hidden="1">{#N/A,#N/A,FALSE,"内訳"}</definedName>
    <definedName name="内訳６０" localSheetId="3" hidden="1">{#N/A,#N/A,FALSE,"内訳"}</definedName>
    <definedName name="内訳６０" localSheetId="0" hidden="1">{#N/A,#N/A,FALSE,"内訳"}</definedName>
    <definedName name="内訳６０" hidden="1">{#N/A,#N/A,FALSE,"内訳"}</definedName>
    <definedName name="内訳62" localSheetId="16" hidden="1">{#N/A,#N/A,FALSE,"内訳"}</definedName>
    <definedName name="内訳62" localSheetId="2" hidden="1">{#N/A,#N/A,FALSE,"内訳"}</definedName>
    <definedName name="内訳62" localSheetId="1" hidden="1">{#N/A,#N/A,FALSE,"内訳"}</definedName>
    <definedName name="内訳62" localSheetId="6" hidden="1">{#N/A,#N/A,FALSE,"内訳"}</definedName>
    <definedName name="内訳62" localSheetId="7" hidden="1">{#N/A,#N/A,FALSE,"内訳"}</definedName>
    <definedName name="内訳62" localSheetId="8" hidden="1">{#N/A,#N/A,FALSE,"内訳"}</definedName>
    <definedName name="内訳62" localSheetId="9" hidden="1">{#N/A,#N/A,FALSE,"内訳"}</definedName>
    <definedName name="内訳62" localSheetId="10" hidden="1">{#N/A,#N/A,FALSE,"内訳"}</definedName>
    <definedName name="内訳62" localSheetId="11" hidden="1">{#N/A,#N/A,FALSE,"内訳"}</definedName>
    <definedName name="内訳62" localSheetId="12" hidden="1">{#N/A,#N/A,FALSE,"内訳"}</definedName>
    <definedName name="内訳62" localSheetId="3" hidden="1">{#N/A,#N/A,FALSE,"内訳"}</definedName>
    <definedName name="内訳62" localSheetId="0" hidden="1">{#N/A,#N/A,FALSE,"内訳"}</definedName>
    <definedName name="内訳62" hidden="1">{#N/A,#N/A,FALSE,"内訳"}</definedName>
    <definedName name="内訳64" localSheetId="16" hidden="1">{#N/A,#N/A,FALSE,"内訳"}</definedName>
    <definedName name="内訳64" localSheetId="2" hidden="1">{#N/A,#N/A,FALSE,"内訳"}</definedName>
    <definedName name="内訳64" localSheetId="1" hidden="1">{#N/A,#N/A,FALSE,"内訳"}</definedName>
    <definedName name="内訳64" localSheetId="6" hidden="1">{#N/A,#N/A,FALSE,"内訳"}</definedName>
    <definedName name="内訳64" localSheetId="7" hidden="1">{#N/A,#N/A,FALSE,"内訳"}</definedName>
    <definedName name="内訳64" localSheetId="8" hidden="1">{#N/A,#N/A,FALSE,"内訳"}</definedName>
    <definedName name="内訳64" localSheetId="9" hidden="1">{#N/A,#N/A,FALSE,"内訳"}</definedName>
    <definedName name="内訳64" localSheetId="10" hidden="1">{#N/A,#N/A,FALSE,"内訳"}</definedName>
    <definedName name="内訳64" localSheetId="11" hidden="1">{#N/A,#N/A,FALSE,"内訳"}</definedName>
    <definedName name="内訳64" localSheetId="12" hidden="1">{#N/A,#N/A,FALSE,"内訳"}</definedName>
    <definedName name="内訳64" localSheetId="3" hidden="1">{#N/A,#N/A,FALSE,"内訳"}</definedName>
    <definedName name="内訳64" localSheetId="0" hidden="1">{#N/A,#N/A,FALSE,"内訳"}</definedName>
    <definedName name="内訳64" hidden="1">{#N/A,#N/A,FALSE,"内訳"}</definedName>
    <definedName name="内訳65" localSheetId="16" hidden="1">{#N/A,#N/A,FALSE,"内訳"}</definedName>
    <definedName name="内訳65" localSheetId="2" hidden="1">{#N/A,#N/A,FALSE,"内訳"}</definedName>
    <definedName name="内訳65" localSheetId="1" hidden="1">{#N/A,#N/A,FALSE,"内訳"}</definedName>
    <definedName name="内訳65" localSheetId="6" hidden="1">{#N/A,#N/A,FALSE,"内訳"}</definedName>
    <definedName name="内訳65" localSheetId="7" hidden="1">{#N/A,#N/A,FALSE,"内訳"}</definedName>
    <definedName name="内訳65" localSheetId="8" hidden="1">{#N/A,#N/A,FALSE,"内訳"}</definedName>
    <definedName name="内訳65" localSheetId="9" hidden="1">{#N/A,#N/A,FALSE,"内訳"}</definedName>
    <definedName name="内訳65" localSheetId="10" hidden="1">{#N/A,#N/A,FALSE,"内訳"}</definedName>
    <definedName name="内訳65" localSheetId="11" hidden="1">{#N/A,#N/A,FALSE,"内訳"}</definedName>
    <definedName name="内訳65" localSheetId="12" hidden="1">{#N/A,#N/A,FALSE,"内訳"}</definedName>
    <definedName name="内訳65" localSheetId="3" hidden="1">{#N/A,#N/A,FALSE,"内訳"}</definedName>
    <definedName name="内訳65" localSheetId="0" hidden="1">{#N/A,#N/A,FALSE,"内訳"}</definedName>
    <definedName name="内訳65" hidden="1">{#N/A,#N/A,FALSE,"内訳"}</definedName>
    <definedName name="内訳66" localSheetId="16" hidden="1">{#N/A,#N/A,FALSE,"内訳"}</definedName>
    <definedName name="内訳66" localSheetId="2" hidden="1">{#N/A,#N/A,FALSE,"内訳"}</definedName>
    <definedName name="内訳66" localSheetId="1" hidden="1">{#N/A,#N/A,FALSE,"内訳"}</definedName>
    <definedName name="内訳66" localSheetId="6" hidden="1">{#N/A,#N/A,FALSE,"内訳"}</definedName>
    <definedName name="内訳66" localSheetId="7" hidden="1">{#N/A,#N/A,FALSE,"内訳"}</definedName>
    <definedName name="内訳66" localSheetId="8" hidden="1">{#N/A,#N/A,FALSE,"内訳"}</definedName>
    <definedName name="内訳66" localSheetId="9" hidden="1">{#N/A,#N/A,FALSE,"内訳"}</definedName>
    <definedName name="内訳66" localSheetId="10" hidden="1">{#N/A,#N/A,FALSE,"内訳"}</definedName>
    <definedName name="内訳66" localSheetId="11" hidden="1">{#N/A,#N/A,FALSE,"内訳"}</definedName>
    <definedName name="内訳66" localSheetId="12" hidden="1">{#N/A,#N/A,FALSE,"内訳"}</definedName>
    <definedName name="内訳66" localSheetId="3" hidden="1">{#N/A,#N/A,FALSE,"内訳"}</definedName>
    <definedName name="内訳66" localSheetId="0" hidden="1">{#N/A,#N/A,FALSE,"内訳"}</definedName>
    <definedName name="内訳66" hidden="1">{#N/A,#N/A,FALSE,"内訳"}</definedName>
    <definedName name="内訳70" localSheetId="16" hidden="1">{#N/A,#N/A,FALSE,"内訳"}</definedName>
    <definedName name="内訳70" localSheetId="2" hidden="1">{#N/A,#N/A,FALSE,"内訳"}</definedName>
    <definedName name="内訳70" localSheetId="1" hidden="1">{#N/A,#N/A,FALSE,"内訳"}</definedName>
    <definedName name="内訳70" localSheetId="6" hidden="1">{#N/A,#N/A,FALSE,"内訳"}</definedName>
    <definedName name="内訳70" localSheetId="7" hidden="1">{#N/A,#N/A,FALSE,"内訳"}</definedName>
    <definedName name="内訳70" localSheetId="8" hidden="1">{#N/A,#N/A,FALSE,"内訳"}</definedName>
    <definedName name="内訳70" localSheetId="9" hidden="1">{#N/A,#N/A,FALSE,"内訳"}</definedName>
    <definedName name="内訳70" localSheetId="10" hidden="1">{#N/A,#N/A,FALSE,"内訳"}</definedName>
    <definedName name="内訳70" localSheetId="11" hidden="1">{#N/A,#N/A,FALSE,"内訳"}</definedName>
    <definedName name="内訳70" localSheetId="12" hidden="1">{#N/A,#N/A,FALSE,"内訳"}</definedName>
    <definedName name="内訳70" localSheetId="3" hidden="1">{#N/A,#N/A,FALSE,"内訳"}</definedName>
    <definedName name="内訳70" localSheetId="0" hidden="1">{#N/A,#N/A,FALSE,"内訳"}</definedName>
    <definedName name="内訳70" hidden="1">{#N/A,#N/A,FALSE,"内訳"}</definedName>
    <definedName name="内訳77" localSheetId="16" hidden="1">{#N/A,#N/A,FALSE,"内訳"}</definedName>
    <definedName name="内訳77" localSheetId="2" hidden="1">{#N/A,#N/A,FALSE,"内訳"}</definedName>
    <definedName name="内訳77" localSheetId="1" hidden="1">{#N/A,#N/A,FALSE,"内訳"}</definedName>
    <definedName name="内訳77" localSheetId="6" hidden="1">{#N/A,#N/A,FALSE,"内訳"}</definedName>
    <definedName name="内訳77" localSheetId="7" hidden="1">{#N/A,#N/A,FALSE,"内訳"}</definedName>
    <definedName name="内訳77" localSheetId="8" hidden="1">{#N/A,#N/A,FALSE,"内訳"}</definedName>
    <definedName name="内訳77" localSheetId="9" hidden="1">{#N/A,#N/A,FALSE,"内訳"}</definedName>
    <definedName name="内訳77" localSheetId="10" hidden="1">{#N/A,#N/A,FALSE,"内訳"}</definedName>
    <definedName name="内訳77" localSheetId="11" hidden="1">{#N/A,#N/A,FALSE,"内訳"}</definedName>
    <definedName name="内訳77" localSheetId="12" hidden="1">{#N/A,#N/A,FALSE,"内訳"}</definedName>
    <definedName name="内訳77" localSheetId="3" hidden="1">{#N/A,#N/A,FALSE,"内訳"}</definedName>
    <definedName name="内訳77" localSheetId="0" hidden="1">{#N/A,#N/A,FALSE,"内訳"}</definedName>
    <definedName name="内訳77" hidden="1">{#N/A,#N/A,FALSE,"内訳"}</definedName>
    <definedName name="内訳80" localSheetId="16" hidden="1">{#N/A,#N/A,FALSE,"内訳"}</definedName>
    <definedName name="内訳80" localSheetId="2" hidden="1">{#N/A,#N/A,FALSE,"内訳"}</definedName>
    <definedName name="内訳80" localSheetId="1" hidden="1">{#N/A,#N/A,FALSE,"内訳"}</definedName>
    <definedName name="内訳80" localSheetId="6" hidden="1">{#N/A,#N/A,FALSE,"内訳"}</definedName>
    <definedName name="内訳80" localSheetId="7" hidden="1">{#N/A,#N/A,FALSE,"内訳"}</definedName>
    <definedName name="内訳80" localSheetId="8" hidden="1">{#N/A,#N/A,FALSE,"内訳"}</definedName>
    <definedName name="内訳80" localSheetId="9" hidden="1">{#N/A,#N/A,FALSE,"内訳"}</definedName>
    <definedName name="内訳80" localSheetId="10" hidden="1">{#N/A,#N/A,FALSE,"内訳"}</definedName>
    <definedName name="内訳80" localSheetId="11" hidden="1">{#N/A,#N/A,FALSE,"内訳"}</definedName>
    <definedName name="内訳80" localSheetId="12" hidden="1">{#N/A,#N/A,FALSE,"内訳"}</definedName>
    <definedName name="内訳80" localSheetId="3" hidden="1">{#N/A,#N/A,FALSE,"内訳"}</definedName>
    <definedName name="内訳80" localSheetId="0" hidden="1">{#N/A,#N/A,FALSE,"内訳"}</definedName>
    <definedName name="内訳80" hidden="1">{#N/A,#N/A,FALSE,"内訳"}</definedName>
    <definedName name="内訳83" localSheetId="16" hidden="1">{#N/A,#N/A,FALSE,"内訳"}</definedName>
    <definedName name="内訳83" localSheetId="2" hidden="1">{#N/A,#N/A,FALSE,"内訳"}</definedName>
    <definedName name="内訳83" localSheetId="1" hidden="1">{#N/A,#N/A,FALSE,"内訳"}</definedName>
    <definedName name="内訳83" localSheetId="6" hidden="1">{#N/A,#N/A,FALSE,"内訳"}</definedName>
    <definedName name="内訳83" localSheetId="7" hidden="1">{#N/A,#N/A,FALSE,"内訳"}</definedName>
    <definedName name="内訳83" localSheetId="8" hidden="1">{#N/A,#N/A,FALSE,"内訳"}</definedName>
    <definedName name="内訳83" localSheetId="9" hidden="1">{#N/A,#N/A,FALSE,"内訳"}</definedName>
    <definedName name="内訳83" localSheetId="10" hidden="1">{#N/A,#N/A,FALSE,"内訳"}</definedName>
    <definedName name="内訳83" localSheetId="11" hidden="1">{#N/A,#N/A,FALSE,"内訳"}</definedName>
    <definedName name="内訳83" localSheetId="12" hidden="1">{#N/A,#N/A,FALSE,"内訳"}</definedName>
    <definedName name="内訳83" localSheetId="3" hidden="1">{#N/A,#N/A,FALSE,"内訳"}</definedName>
    <definedName name="内訳83" localSheetId="0" hidden="1">{#N/A,#N/A,FALSE,"内訳"}</definedName>
    <definedName name="内訳83" hidden="1">{#N/A,#N/A,FALSE,"内訳"}</definedName>
    <definedName name="内訳84" localSheetId="16" hidden="1">{#N/A,#N/A,FALSE,"内訳"}</definedName>
    <definedName name="内訳84" localSheetId="2" hidden="1">{#N/A,#N/A,FALSE,"内訳"}</definedName>
    <definedName name="内訳84" localSheetId="1" hidden="1">{#N/A,#N/A,FALSE,"内訳"}</definedName>
    <definedName name="内訳84" localSheetId="6" hidden="1">{#N/A,#N/A,FALSE,"内訳"}</definedName>
    <definedName name="内訳84" localSheetId="7" hidden="1">{#N/A,#N/A,FALSE,"内訳"}</definedName>
    <definedName name="内訳84" localSheetId="8" hidden="1">{#N/A,#N/A,FALSE,"内訳"}</definedName>
    <definedName name="内訳84" localSheetId="9" hidden="1">{#N/A,#N/A,FALSE,"内訳"}</definedName>
    <definedName name="内訳84" localSheetId="10" hidden="1">{#N/A,#N/A,FALSE,"内訳"}</definedName>
    <definedName name="内訳84" localSheetId="11" hidden="1">{#N/A,#N/A,FALSE,"内訳"}</definedName>
    <definedName name="内訳84" localSheetId="12" hidden="1">{#N/A,#N/A,FALSE,"内訳"}</definedName>
    <definedName name="内訳84" localSheetId="3" hidden="1">{#N/A,#N/A,FALSE,"内訳"}</definedName>
    <definedName name="内訳84" localSheetId="0" hidden="1">{#N/A,#N/A,FALSE,"内訳"}</definedName>
    <definedName name="内訳84" hidden="1">{#N/A,#N/A,FALSE,"内訳"}</definedName>
    <definedName name="内訳89" localSheetId="16" hidden="1">{#N/A,#N/A,FALSE,"内訳"}</definedName>
    <definedName name="内訳89" localSheetId="2" hidden="1">{#N/A,#N/A,FALSE,"内訳"}</definedName>
    <definedName name="内訳89" localSheetId="1" hidden="1">{#N/A,#N/A,FALSE,"内訳"}</definedName>
    <definedName name="内訳89" localSheetId="6" hidden="1">{#N/A,#N/A,FALSE,"内訳"}</definedName>
    <definedName name="内訳89" localSheetId="7" hidden="1">{#N/A,#N/A,FALSE,"内訳"}</definedName>
    <definedName name="内訳89" localSheetId="8" hidden="1">{#N/A,#N/A,FALSE,"内訳"}</definedName>
    <definedName name="内訳89" localSheetId="9" hidden="1">{#N/A,#N/A,FALSE,"内訳"}</definedName>
    <definedName name="内訳89" localSheetId="10" hidden="1">{#N/A,#N/A,FALSE,"内訳"}</definedName>
    <definedName name="内訳89" localSheetId="11" hidden="1">{#N/A,#N/A,FALSE,"内訳"}</definedName>
    <definedName name="内訳89" localSheetId="12" hidden="1">{#N/A,#N/A,FALSE,"内訳"}</definedName>
    <definedName name="内訳89" localSheetId="3" hidden="1">{#N/A,#N/A,FALSE,"内訳"}</definedName>
    <definedName name="内訳89" localSheetId="0" hidden="1">{#N/A,#N/A,FALSE,"内訳"}</definedName>
    <definedName name="内訳89" hidden="1">{#N/A,#N/A,FALSE,"内訳"}</definedName>
    <definedName name="内訳90" localSheetId="16" hidden="1">{#N/A,#N/A,FALSE,"内訳"}</definedName>
    <definedName name="内訳90" localSheetId="2" hidden="1">{#N/A,#N/A,FALSE,"内訳"}</definedName>
    <definedName name="内訳90" localSheetId="1" hidden="1">{#N/A,#N/A,FALSE,"内訳"}</definedName>
    <definedName name="内訳90" localSheetId="6" hidden="1">{#N/A,#N/A,FALSE,"内訳"}</definedName>
    <definedName name="内訳90" localSheetId="7" hidden="1">{#N/A,#N/A,FALSE,"内訳"}</definedName>
    <definedName name="内訳90" localSheetId="8" hidden="1">{#N/A,#N/A,FALSE,"内訳"}</definedName>
    <definedName name="内訳90" localSheetId="9" hidden="1">{#N/A,#N/A,FALSE,"内訳"}</definedName>
    <definedName name="内訳90" localSheetId="10" hidden="1">{#N/A,#N/A,FALSE,"内訳"}</definedName>
    <definedName name="内訳90" localSheetId="11" hidden="1">{#N/A,#N/A,FALSE,"内訳"}</definedName>
    <definedName name="内訳90" localSheetId="12" hidden="1">{#N/A,#N/A,FALSE,"内訳"}</definedName>
    <definedName name="内訳90" localSheetId="3" hidden="1">{#N/A,#N/A,FALSE,"内訳"}</definedName>
    <definedName name="内訳90" localSheetId="0" hidden="1">{#N/A,#N/A,FALSE,"内訳"}</definedName>
    <definedName name="内訳90" hidden="1">{#N/A,#N/A,FALSE,"内訳"}</definedName>
    <definedName name="内訳96" localSheetId="16" hidden="1">{#N/A,#N/A,FALSE,"内訳"}</definedName>
    <definedName name="内訳96" localSheetId="2" hidden="1">{#N/A,#N/A,FALSE,"内訳"}</definedName>
    <definedName name="内訳96" localSheetId="1" hidden="1">{#N/A,#N/A,FALSE,"内訳"}</definedName>
    <definedName name="内訳96" localSheetId="6" hidden="1">{#N/A,#N/A,FALSE,"内訳"}</definedName>
    <definedName name="内訳96" localSheetId="7" hidden="1">{#N/A,#N/A,FALSE,"内訳"}</definedName>
    <definedName name="内訳96" localSheetId="8" hidden="1">{#N/A,#N/A,FALSE,"内訳"}</definedName>
    <definedName name="内訳96" localSheetId="9" hidden="1">{#N/A,#N/A,FALSE,"内訳"}</definedName>
    <definedName name="内訳96" localSheetId="10" hidden="1">{#N/A,#N/A,FALSE,"内訳"}</definedName>
    <definedName name="内訳96" localSheetId="11" hidden="1">{#N/A,#N/A,FALSE,"内訳"}</definedName>
    <definedName name="内訳96" localSheetId="12" hidden="1">{#N/A,#N/A,FALSE,"内訳"}</definedName>
    <definedName name="内訳96" localSheetId="3" hidden="1">{#N/A,#N/A,FALSE,"内訳"}</definedName>
    <definedName name="内訳96" localSheetId="0" hidden="1">{#N/A,#N/A,FALSE,"内訳"}</definedName>
    <definedName name="内訳96" hidden="1">{#N/A,#N/A,FALSE,"内訳"}</definedName>
    <definedName name="内訳97" localSheetId="16" hidden="1">{#N/A,#N/A,FALSE,"内訳"}</definedName>
    <definedName name="内訳97" localSheetId="2" hidden="1">{#N/A,#N/A,FALSE,"内訳"}</definedName>
    <definedName name="内訳97" localSheetId="1" hidden="1">{#N/A,#N/A,FALSE,"内訳"}</definedName>
    <definedName name="内訳97" localSheetId="6" hidden="1">{#N/A,#N/A,FALSE,"内訳"}</definedName>
    <definedName name="内訳97" localSheetId="7" hidden="1">{#N/A,#N/A,FALSE,"内訳"}</definedName>
    <definedName name="内訳97" localSheetId="8" hidden="1">{#N/A,#N/A,FALSE,"内訳"}</definedName>
    <definedName name="内訳97" localSheetId="9" hidden="1">{#N/A,#N/A,FALSE,"内訳"}</definedName>
    <definedName name="内訳97" localSheetId="10" hidden="1">{#N/A,#N/A,FALSE,"内訳"}</definedName>
    <definedName name="内訳97" localSheetId="11" hidden="1">{#N/A,#N/A,FALSE,"内訳"}</definedName>
    <definedName name="内訳97" localSheetId="12" hidden="1">{#N/A,#N/A,FALSE,"内訳"}</definedName>
    <definedName name="内訳97" localSheetId="3" hidden="1">{#N/A,#N/A,FALSE,"内訳"}</definedName>
    <definedName name="内訳97" localSheetId="0" hidden="1">{#N/A,#N/A,FALSE,"内訳"}</definedName>
    <definedName name="内訳97" hidden="1">{#N/A,#N/A,FALSE,"内訳"}</definedName>
    <definedName name="内訳98" localSheetId="16" hidden="1">{#N/A,#N/A,FALSE,"内訳"}</definedName>
    <definedName name="内訳98" localSheetId="2" hidden="1">{#N/A,#N/A,FALSE,"内訳"}</definedName>
    <definedName name="内訳98" localSheetId="1" hidden="1">{#N/A,#N/A,FALSE,"内訳"}</definedName>
    <definedName name="内訳98" localSheetId="6" hidden="1">{#N/A,#N/A,FALSE,"内訳"}</definedName>
    <definedName name="内訳98" localSheetId="7" hidden="1">{#N/A,#N/A,FALSE,"内訳"}</definedName>
    <definedName name="内訳98" localSheetId="8" hidden="1">{#N/A,#N/A,FALSE,"内訳"}</definedName>
    <definedName name="内訳98" localSheetId="9" hidden="1">{#N/A,#N/A,FALSE,"内訳"}</definedName>
    <definedName name="内訳98" localSheetId="10" hidden="1">{#N/A,#N/A,FALSE,"内訳"}</definedName>
    <definedName name="内訳98" localSheetId="11" hidden="1">{#N/A,#N/A,FALSE,"内訳"}</definedName>
    <definedName name="内訳98" localSheetId="12" hidden="1">{#N/A,#N/A,FALSE,"内訳"}</definedName>
    <definedName name="内訳98" localSheetId="3" hidden="1">{#N/A,#N/A,FALSE,"内訳"}</definedName>
    <definedName name="内訳98" localSheetId="0" hidden="1">{#N/A,#N/A,FALSE,"内訳"}</definedName>
    <definedName name="内訳98" hidden="1">{#N/A,#N/A,FALSE,"内訳"}</definedName>
    <definedName name="内訳99" localSheetId="16" hidden="1">{#N/A,#N/A,FALSE,"内訳"}</definedName>
    <definedName name="内訳99" localSheetId="2" hidden="1">{#N/A,#N/A,FALSE,"内訳"}</definedName>
    <definedName name="内訳99" localSheetId="1" hidden="1">{#N/A,#N/A,FALSE,"内訳"}</definedName>
    <definedName name="内訳99" localSheetId="6" hidden="1">{#N/A,#N/A,FALSE,"内訳"}</definedName>
    <definedName name="内訳99" localSheetId="7" hidden="1">{#N/A,#N/A,FALSE,"内訳"}</definedName>
    <definedName name="内訳99" localSheetId="8" hidden="1">{#N/A,#N/A,FALSE,"内訳"}</definedName>
    <definedName name="内訳99" localSheetId="9" hidden="1">{#N/A,#N/A,FALSE,"内訳"}</definedName>
    <definedName name="内訳99" localSheetId="10" hidden="1">{#N/A,#N/A,FALSE,"内訳"}</definedName>
    <definedName name="内訳99" localSheetId="11" hidden="1">{#N/A,#N/A,FALSE,"内訳"}</definedName>
    <definedName name="内訳99" localSheetId="12" hidden="1">{#N/A,#N/A,FALSE,"内訳"}</definedName>
    <definedName name="内訳99" localSheetId="3" hidden="1">{#N/A,#N/A,FALSE,"内訳"}</definedName>
    <definedName name="内訳99" localSheetId="0" hidden="1">{#N/A,#N/A,FALSE,"内訳"}</definedName>
    <definedName name="内訳99" hidden="1">{#N/A,#N/A,FALSE,"内訳"}</definedName>
    <definedName name="南面" localSheetId="18">#REF!</definedName>
    <definedName name="南面" localSheetId="19">#REF!</definedName>
    <definedName name="南面" localSheetId="11">#REF!</definedName>
    <definedName name="南面" localSheetId="12">#REF!</definedName>
    <definedName name="南面">#REF!</definedName>
    <definedName name="二次製品" localSheetId="18">#REF!</definedName>
    <definedName name="二次製品" localSheetId="19">#REF!</definedName>
    <definedName name="二次製品" localSheetId="11">#REF!</definedName>
    <definedName name="二次製品" localSheetId="12">#REF!</definedName>
    <definedName name="二次製品">#REF!</definedName>
    <definedName name="廃材処分費" localSheetId="18">#REF!</definedName>
    <definedName name="廃材処分費" localSheetId="19">#REF!</definedName>
    <definedName name="廃材処分費" localSheetId="20">#REF!</definedName>
    <definedName name="廃材処分費" localSheetId="11">#REF!</definedName>
    <definedName name="廃材処分費" localSheetId="12">#REF!</definedName>
    <definedName name="廃材処分費">#REF!</definedName>
    <definedName name="配管DB">[21]配管DB!$A$1:$F$65536</definedName>
    <definedName name="配管工" localSheetId="18">#REF!</definedName>
    <definedName name="配管工" localSheetId="19">#REF!</definedName>
    <definedName name="配管工" localSheetId="20">#REF!</definedName>
    <definedName name="配管工" localSheetId="11">#REF!</definedName>
    <definedName name="配管工" localSheetId="12">#REF!</definedName>
    <definedName name="配管工">#REF!</definedName>
    <definedName name="配管保温工" localSheetId="18">#REF!</definedName>
    <definedName name="配管保温工" localSheetId="19">#REF!</definedName>
    <definedName name="配管保温工" localSheetId="20">#REF!</definedName>
    <definedName name="配管保温工" localSheetId="11">#REF!</definedName>
    <definedName name="配管保温工" localSheetId="12">#REF!</definedName>
    <definedName name="配管保温工">#REF!</definedName>
    <definedName name="配管保温工___0" localSheetId="18">#REF!</definedName>
    <definedName name="配管保温工___0" localSheetId="19">#REF!</definedName>
    <definedName name="配管保温工___0" localSheetId="11">#REF!</definedName>
    <definedName name="配管保温工___0" localSheetId="12">#REF!</definedName>
    <definedName name="配管保温工___0">#REF!</definedName>
    <definedName name="配管保温工___3" localSheetId="18">#REF!</definedName>
    <definedName name="配管保温工___3" localSheetId="19">#REF!</definedName>
    <definedName name="配管保温工___3" localSheetId="11">#REF!</definedName>
    <definedName name="配管保温工___3" localSheetId="12">#REF!</definedName>
    <definedName name="配管保温工___3">#REF!</definedName>
    <definedName name="剥離剤" localSheetId="18">#REF!</definedName>
    <definedName name="剥離剤" localSheetId="19">#REF!</definedName>
    <definedName name="剥離剤" localSheetId="20">#REF!</definedName>
    <definedName name="剥離剤" localSheetId="11">#REF!</definedName>
    <definedName name="剥離剤" localSheetId="12">#REF!</definedName>
    <definedName name="剥離剤">#REF!</definedName>
    <definedName name="八戸北2_PAC" localSheetId="18">#REF!</definedName>
    <definedName name="八戸北2_PAC" localSheetId="19">#REF!</definedName>
    <definedName name="八戸北2_PAC" localSheetId="20">#REF!</definedName>
    <definedName name="八戸北2_PAC" localSheetId="11">#REF!</definedName>
    <definedName name="八戸北2_PAC" localSheetId="12">#REF!</definedName>
    <definedName name="八戸北2_PAC">#REF!</definedName>
    <definedName name="八戸北2_PAC___0" localSheetId="18">#REF!</definedName>
    <definedName name="八戸北2_PAC___0" localSheetId="19">#REF!</definedName>
    <definedName name="八戸北2_PAC___0" localSheetId="11">#REF!</definedName>
    <definedName name="八戸北2_PAC___0" localSheetId="12">#REF!</definedName>
    <definedName name="八戸北2_PAC___0">#REF!</definedName>
    <definedName name="八戸北2_PAC___3" localSheetId="18">#REF!</definedName>
    <definedName name="八戸北2_PAC___3" localSheetId="19">#REF!</definedName>
    <definedName name="八戸北2_PAC___3" localSheetId="11">#REF!</definedName>
    <definedName name="八戸北2_PAC___3" localSheetId="12">#REF!</definedName>
    <definedName name="八戸北2_PAC___3">#REF!</definedName>
    <definedName name="範囲">#REF!</definedName>
    <definedName name="番号" localSheetId="18">#REF!</definedName>
    <definedName name="番号" localSheetId="19">#REF!</definedName>
    <definedName name="番号" localSheetId="20">#REF!</definedName>
    <definedName name="番号" localSheetId="11">#REF!</definedName>
    <definedName name="番号" localSheetId="12">#REF!</definedName>
    <definedName name="番号">#REF!</definedName>
    <definedName name="番号___0" localSheetId="18">#REF!</definedName>
    <definedName name="番号___0" localSheetId="19">#REF!</definedName>
    <definedName name="番号___0" localSheetId="11">#REF!</definedName>
    <definedName name="番号___0" localSheetId="12">#REF!</definedName>
    <definedName name="番号___0">#REF!</definedName>
    <definedName name="番号___3" localSheetId="18">#REF!</definedName>
    <definedName name="番号___3" localSheetId="19">#REF!</definedName>
    <definedName name="番号___3" localSheetId="11">#REF!</definedName>
    <definedName name="番号___3" localSheetId="12">#REF!</definedName>
    <definedName name="番号___3">#REF!</definedName>
    <definedName name="比較">#REF!</definedName>
    <definedName name="比較表">#REF!</definedName>
    <definedName name="被覆" localSheetId="18">#REF!</definedName>
    <definedName name="被覆" localSheetId="19">#REF!</definedName>
    <definedName name="被覆" localSheetId="11">#REF!</definedName>
    <definedName name="被覆" localSheetId="12">#REF!</definedName>
    <definedName name="被覆">#REF!</definedName>
    <definedName name="被覆区分">[43]拾い入力!$J$1:$K$9</definedName>
    <definedName name="表">#REF!</definedName>
    <definedName name="表紙">#REF!</definedName>
    <definedName name="表紙１" localSheetId="18">'[32]代価－１艤装･解体'!#REF!</definedName>
    <definedName name="表紙１" localSheetId="19">'[32]代価－１艤装･解体'!#REF!</definedName>
    <definedName name="表紙１" localSheetId="11">'[32]代価－１艤装･解体'!#REF!</definedName>
    <definedName name="表紙１" localSheetId="12">'[32]代価－１艤装･解体'!#REF!</definedName>
    <definedName name="表紙１">'[32]代価－１艤装･解体'!#REF!</definedName>
    <definedName name="表紙2" localSheetId="18">'[32]代価－１艤装･解体'!#REF!</definedName>
    <definedName name="表紙2" localSheetId="19">'[32]代価－１艤装･解体'!#REF!</definedName>
    <definedName name="表紙2" localSheetId="11">'[32]代価－１艤装･解体'!#REF!</definedName>
    <definedName name="表紙2" localSheetId="12">'[32]代価－１艤装･解体'!#REF!</definedName>
    <definedName name="表紙2">'[32]代価－１艤装･解体'!#REF!</definedName>
    <definedName name="表内" localSheetId="18">#REF!</definedName>
    <definedName name="表内" localSheetId="19">#REF!</definedName>
    <definedName name="表内" localSheetId="11">#REF!</definedName>
    <definedName name="表内" localSheetId="12">#REF!</definedName>
    <definedName name="表内">#REF!</definedName>
    <definedName name="付属材">[43]拾い入力!$O$1:$P$12</definedName>
    <definedName name="普通ｾﾒﾝﾄ" localSheetId="18">#REF!</definedName>
    <definedName name="普通ｾﾒﾝﾄ" localSheetId="19">#REF!</definedName>
    <definedName name="普通ｾﾒﾝﾄ" localSheetId="20">#REF!</definedName>
    <definedName name="普通ｾﾒﾝﾄ" localSheetId="11">#REF!</definedName>
    <definedName name="普通ｾﾒﾝﾄ" localSheetId="12">#REF!</definedName>
    <definedName name="普通ｾﾒﾝﾄ">#REF!</definedName>
    <definedName name="普通ｾﾒﾝﾄ_1000" localSheetId="18">#REF!</definedName>
    <definedName name="普通ｾﾒﾝﾄ_1000" localSheetId="19">#REF!</definedName>
    <definedName name="普通ｾﾒﾝﾄ_1000" localSheetId="20">#REF!</definedName>
    <definedName name="普通ｾﾒﾝﾄ_1000" localSheetId="11">#REF!</definedName>
    <definedName name="普通ｾﾒﾝﾄ_1000" localSheetId="12">#REF!</definedName>
    <definedName name="普通ｾﾒﾝﾄ_1000">#REF!</definedName>
    <definedName name="普通ｾﾒﾝﾄ50未満" localSheetId="18">#REF!</definedName>
    <definedName name="普通ｾﾒﾝﾄ50未満" localSheetId="19">#REF!</definedName>
    <definedName name="普通ｾﾒﾝﾄ50未満" localSheetId="20">#REF!</definedName>
    <definedName name="普通ｾﾒﾝﾄ50未満" localSheetId="11">#REF!</definedName>
    <definedName name="普通ｾﾒﾝﾄ50未満" localSheetId="12">#REF!</definedName>
    <definedName name="普通ｾﾒﾝﾄ50未満">#REF!</definedName>
    <definedName name="普通作業員" localSheetId="18">#REF!</definedName>
    <definedName name="普通作業員" localSheetId="19">#REF!</definedName>
    <definedName name="普通作業員" localSheetId="20">#REF!</definedName>
    <definedName name="普通作業員" localSheetId="11">#REF!</definedName>
    <definedName name="普通作業員" localSheetId="12">#REF!</definedName>
    <definedName name="普通作業員">#REF!</definedName>
    <definedName name="副管数量表">#REF!</definedName>
    <definedName name="副単" localSheetId="18">#REF!</definedName>
    <definedName name="副単" localSheetId="19">#REF!</definedName>
    <definedName name="副単" localSheetId="11">#REF!</definedName>
    <definedName name="副単" localSheetId="12">#REF!</definedName>
    <definedName name="副単">#REF!</definedName>
    <definedName name="幅" localSheetId="18">#REF!</definedName>
    <definedName name="幅" localSheetId="19">#REF!</definedName>
    <definedName name="幅" localSheetId="11">#REF!</definedName>
    <definedName name="幅" localSheetId="12">#REF!</definedName>
    <definedName name="幅">#REF!</definedName>
    <definedName name="複合工費" localSheetId="18">#REF!</definedName>
    <definedName name="複合工費" localSheetId="19">#REF!</definedName>
    <definedName name="複合工費" localSheetId="11">#REF!</definedName>
    <definedName name="複合工費" localSheetId="12">#REF!</definedName>
    <definedName name="複合工費">#REF!</definedName>
    <definedName name="複合単価表" localSheetId="18">#REF!</definedName>
    <definedName name="複合単価表" localSheetId="19">#REF!</definedName>
    <definedName name="複合単価表" localSheetId="11">#REF!</definedName>
    <definedName name="複合単価表" localSheetId="12">#REF!</definedName>
    <definedName name="複合単価表">#REF!</definedName>
    <definedName name="物価資料" localSheetId="18">#REF!</definedName>
    <definedName name="物価資料" localSheetId="19">#REF!</definedName>
    <definedName name="物価資料" localSheetId="11">#REF!</definedName>
    <definedName name="物価資料" localSheetId="12">#REF!</definedName>
    <definedName name="物価資料">#REF!</definedName>
    <definedName name="平均2" localSheetId="18">IF(ISNUMBER(#REF!),ROUND((IF(ISBLANK(#REF!),(#REF!+#REF!)/2,(#REF!+#REF!)/2)),#REF!),"")</definedName>
    <definedName name="平均2" localSheetId="19">IF(ISNUMBER(#REF!),ROUND((IF(ISBLANK(#REF!),(#REF!+#REF!)/2,(#REF!+#REF!)/2)),#REF!),"")</definedName>
    <definedName name="平均2" localSheetId="11">IF(ISNUMBER(#REF!),ROUND((IF(ISBLANK(#REF!),(#REF!+#REF!)/2,(#REF!+#REF!)/2)),#REF!),"")</definedName>
    <definedName name="平均2" localSheetId="12">IF(ISNUMBER(#REF!),ROUND((IF(ISBLANK(#REF!),(#REF!+#REF!)/2,(#REF!+#REF!)/2)),#REF!),"")</definedName>
    <definedName name="平均2">IF(ISNUMBER(#REF!),ROUND((IF(ISBLANK(#REF!),(#REF!+#REF!)/2,(#REF!+#REF!)/2)),#REF!),"")</definedName>
    <definedName name="壁無価格" localSheetId="18">#REF!</definedName>
    <definedName name="壁無価格" localSheetId="19">#REF!</definedName>
    <definedName name="壁無価格" localSheetId="11">#REF!</definedName>
    <definedName name="壁無価格" localSheetId="12">#REF!</definedName>
    <definedName name="壁無価格">#REF!</definedName>
    <definedName name="壁無厚み" localSheetId="18">#REF!</definedName>
    <definedName name="壁無厚み" localSheetId="19">#REF!</definedName>
    <definedName name="壁無厚み" localSheetId="11">#REF!</definedName>
    <definedName name="壁無厚み" localSheetId="12">#REF!</definedName>
    <definedName name="壁無厚み">#REF!</definedName>
    <definedName name="壁有価格" localSheetId="18">#REF!</definedName>
    <definedName name="壁有価格" localSheetId="19">#REF!</definedName>
    <definedName name="壁有価格" localSheetId="11">#REF!</definedName>
    <definedName name="壁有価格" localSheetId="12">#REF!</definedName>
    <definedName name="壁有価格">#REF!</definedName>
    <definedName name="壁有厚み" localSheetId="18">#REF!</definedName>
    <definedName name="壁有厚み" localSheetId="19">#REF!</definedName>
    <definedName name="壁有厚み" localSheetId="11">#REF!</definedName>
    <definedName name="壁有厚み" localSheetId="12">#REF!</definedName>
    <definedName name="壁有厚み">#REF!</definedName>
    <definedName name="壁量">#REF!</definedName>
    <definedName name="変更" localSheetId="18">#REF!</definedName>
    <definedName name="変更" localSheetId="19">#REF!</definedName>
    <definedName name="変更" localSheetId="11">#REF!</definedName>
    <definedName name="変更" localSheetId="12">#REF!</definedName>
    <definedName name="変更">#REF!</definedName>
    <definedName name="変更___0" localSheetId="18">#REF!</definedName>
    <definedName name="変更___0" localSheetId="19">#REF!</definedName>
    <definedName name="変更___0" localSheetId="11">#REF!</definedName>
    <definedName name="変更___0" localSheetId="12">#REF!</definedName>
    <definedName name="変更___0">#REF!</definedName>
    <definedName name="変更___3" localSheetId="18">#REF!</definedName>
    <definedName name="変更___3" localSheetId="19">#REF!</definedName>
    <definedName name="変更___3" localSheetId="11">#REF!</definedName>
    <definedName name="変更___3" localSheetId="12">#REF!</definedName>
    <definedName name="変更___3">#REF!</definedName>
    <definedName name="変更１" localSheetId="2">下請契約特記!変更１</definedName>
    <definedName name="変更１" localSheetId="1">週休2日!変更１</definedName>
    <definedName name="変更１" localSheetId="3">提出書類一覧表!変更１</definedName>
    <definedName name="変更１">[0]!変更１</definedName>
    <definedName name="変更２" localSheetId="2">下請契約特記!変更２</definedName>
    <definedName name="変更２" localSheetId="1">週休2日!変更２</definedName>
    <definedName name="変更２" localSheetId="3">提出書類一覧表!変更２</definedName>
    <definedName name="変更２">[0]!変更２</definedName>
    <definedName name="変更亜路" localSheetId="18">#REF!</definedName>
    <definedName name="変更亜路" localSheetId="19">#REF!</definedName>
    <definedName name="変更亜路" localSheetId="11">#REF!</definedName>
    <definedName name="変更亜路" localSheetId="12">#REF!</definedName>
    <definedName name="変更亜路">#REF!</definedName>
    <definedName name="変更亜路___0" localSheetId="18">#REF!</definedName>
    <definedName name="変更亜路___0" localSheetId="19">#REF!</definedName>
    <definedName name="変更亜路___0" localSheetId="11">#REF!</definedName>
    <definedName name="変更亜路___0" localSheetId="12">#REF!</definedName>
    <definedName name="変更亜路___0">#REF!</definedName>
    <definedName name="変更亜路___3" localSheetId="18">#REF!</definedName>
    <definedName name="変更亜路___3" localSheetId="19">#REF!</definedName>
    <definedName name="変更亜路___3" localSheetId="11">#REF!</definedName>
    <definedName name="変更亜路___3" localSheetId="12">#REF!</definedName>
    <definedName name="変更亜路___3">#REF!</definedName>
    <definedName name="変更印刷" localSheetId="2">下請契約特記!変更印刷</definedName>
    <definedName name="変更印刷" localSheetId="1">週休2日!変更印刷</definedName>
    <definedName name="変更印刷" localSheetId="3">提出書類一覧表!変更印刷</definedName>
    <definedName name="変更印刷">[0]!変更印刷</definedName>
    <definedName name="変更印刷１" localSheetId="2">下請契約特記!変更印刷１</definedName>
    <definedName name="変更印刷１" localSheetId="1">週休2日!変更印刷１</definedName>
    <definedName name="変更印刷１" localSheetId="3">提出書類一覧表!変更印刷１</definedName>
    <definedName name="変更印刷１">[0]!変更印刷１</definedName>
    <definedName name="変更工事費総括表">#REF!</definedName>
    <definedName name="変更総括表">#REF!</definedName>
    <definedName name="変更単抜き" localSheetId="2">下請契約特記!変更単抜き</definedName>
    <definedName name="変更単抜き" localSheetId="1">週休2日!変更単抜き</definedName>
    <definedName name="変更単抜き" localSheetId="3">提出書類一覧表!変更単抜き</definedName>
    <definedName name="変更単抜き">[0]!変更単抜き</definedName>
    <definedName name="変更単抜き１" localSheetId="2">下請契約特記!変更単抜き１</definedName>
    <definedName name="変更単抜き１" localSheetId="1">週休2日!変更単抜き１</definedName>
    <definedName name="変更単抜き１" localSheetId="3">提出書類一覧表!変更単抜き１</definedName>
    <definedName name="変更単抜き１">[0]!変更単抜き１</definedName>
    <definedName name="変更変" localSheetId="18">#REF!</definedName>
    <definedName name="変更変" localSheetId="19">#REF!</definedName>
    <definedName name="変更変" localSheetId="11">#REF!</definedName>
    <definedName name="変更変" localSheetId="12">#REF!</definedName>
    <definedName name="変更変">#REF!</definedName>
    <definedName name="変更変___0" localSheetId="18">#REF!</definedName>
    <definedName name="変更変___0" localSheetId="19">#REF!</definedName>
    <definedName name="変更変___0" localSheetId="11">#REF!</definedName>
    <definedName name="変更変___0" localSheetId="12">#REF!</definedName>
    <definedName name="変更変___0">#REF!</definedName>
    <definedName name="変更変___3" localSheetId="18">#REF!</definedName>
    <definedName name="変更変___3" localSheetId="19">#REF!</definedName>
    <definedName name="変更変___3" localSheetId="11">#REF!</definedName>
    <definedName name="変更変___3" localSheetId="12">#REF!</definedName>
    <definedName name="変更変___3">#REF!</definedName>
    <definedName name="返事">#REF!</definedName>
    <definedName name="弁室築造計" localSheetId="18">#REF!</definedName>
    <definedName name="弁室築造計" localSheetId="19">#REF!</definedName>
    <definedName name="弁室築造計" localSheetId="11">#REF!</definedName>
    <definedName name="弁室築造計" localSheetId="12">#REF!</definedName>
    <definedName name="弁室築造計">#REF!</definedName>
    <definedName name="弁室築造二次製品計" localSheetId="18">#REF!</definedName>
    <definedName name="弁室築造二次製品計" localSheetId="19">#REF!</definedName>
    <definedName name="弁室築造二次製品計" localSheetId="11">#REF!</definedName>
    <definedName name="弁室築造二次製品計" localSheetId="12">#REF!</definedName>
    <definedName name="弁室築造二次製品計">#REF!</definedName>
    <definedName name="歩掛">[57]鋼管!$A$4:$L$28</definedName>
    <definedName name="補償額算定書" localSheetId="2">下請契約特記!補償額算定書</definedName>
    <definedName name="補償額算定書" localSheetId="1">週休2日!補償額算定書</definedName>
    <definedName name="補償額算定書" localSheetId="3">提出書類一覧表!補償額算定書</definedName>
    <definedName name="補償額算定書">[0]!補償額算定書</definedName>
    <definedName name="補正" localSheetId="18">#REF!</definedName>
    <definedName name="補正" localSheetId="19">#REF!</definedName>
    <definedName name="補正" localSheetId="11">#REF!</definedName>
    <definedName name="補正" localSheetId="12">#REF!</definedName>
    <definedName name="補正">#REF!</definedName>
    <definedName name="膨張タンク_掛率">#REF!</definedName>
    <definedName name="防護内訳" localSheetId="18">'[58]代価－１艤装･解体'!#REF!</definedName>
    <definedName name="防護内訳" localSheetId="19">'[58]代価－１艤装･解体'!#REF!</definedName>
    <definedName name="防護内訳" localSheetId="20">'[59]代価－１艤装･解体'!#REF!</definedName>
    <definedName name="防護内訳" localSheetId="11">'[58]代価－１艤装･解体'!#REF!</definedName>
    <definedName name="防護内訳" localSheetId="12">'[58]代価－１艤装･解体'!#REF!</definedName>
    <definedName name="防護内訳">'[58]代価－１艤装･解体'!#REF!</definedName>
    <definedName name="防護内訳1" localSheetId="18">'[60]代価－１艤装･解体'!#REF!</definedName>
    <definedName name="防護内訳1" localSheetId="19">'[60]代価－１艤装･解体'!#REF!</definedName>
    <definedName name="防護内訳1" localSheetId="11">'[60]代価－１艤装･解体'!#REF!</definedName>
    <definedName name="防護内訳1" localSheetId="12">'[60]代価－１艤装･解体'!#REF!</definedName>
    <definedName name="防護内訳1">'[60]代価－１艤装･解体'!#REF!</definedName>
    <definedName name="防水" localSheetId="18">#REF!</definedName>
    <definedName name="防水" localSheetId="19">#REF!</definedName>
    <definedName name="防水" localSheetId="11">#REF!</definedName>
    <definedName name="防水" localSheetId="12">#REF!</definedName>
    <definedName name="防水">#REF!</definedName>
    <definedName name="防水工" localSheetId="18">#REF!</definedName>
    <definedName name="防水工" localSheetId="19">#REF!</definedName>
    <definedName name="防水工" localSheetId="20">#REF!</definedName>
    <definedName name="防水工" localSheetId="11">#REF!</definedName>
    <definedName name="防水工" localSheetId="12">#REF!</definedName>
    <definedName name="防水工">#REF!</definedName>
    <definedName name="防水工事">#REF!</definedName>
    <definedName name="北面" localSheetId="18">#REF!</definedName>
    <definedName name="北面" localSheetId="19">#REF!</definedName>
    <definedName name="北面" localSheetId="11">#REF!</definedName>
    <definedName name="北面" localSheetId="12">#REF!</definedName>
    <definedName name="北面">#REF!</definedName>
    <definedName name="密粒AS" localSheetId="18">#REF!</definedName>
    <definedName name="密粒AS" localSheetId="19">#REF!</definedName>
    <definedName name="密粒AS" localSheetId="20">#REF!</definedName>
    <definedName name="密粒AS" localSheetId="11">#REF!</definedName>
    <definedName name="密粒AS" localSheetId="12">#REF!</definedName>
    <definedName name="密粒AS">#REF!</definedName>
    <definedName name="名称">[39]単価リスト!$B$2:$B$31</definedName>
    <definedName name="名称１" localSheetId="18">IF(ISBLANK(#REF!),"--","平均断面")</definedName>
    <definedName name="名称１" localSheetId="19">IF(ISBLANK(#REF!),"--","平均断面")</definedName>
    <definedName name="名称１" localSheetId="11">IF(ISBLANK(#REF!),"--","平均断面")</definedName>
    <definedName name="名称１" localSheetId="12">IF(ISBLANK(#REF!),"--","平均断面")</definedName>
    <definedName name="名称１">IF(ISBLANK(#REF!),"--","平均断面")</definedName>
    <definedName name="名称２" localSheetId="18">IF(#REF!="土　積　計　算　書","立方米","平方米")</definedName>
    <definedName name="名称２" localSheetId="19">IF(#REF!="土　積　計　算　書","立方米","平方米")</definedName>
    <definedName name="名称２" localSheetId="11">IF(#REF!="土　積　計　算　書","立方米","平方米")</definedName>
    <definedName name="名称２" localSheetId="12">IF(#REF!="土　積　計　算　書","立方米","平方米")</definedName>
    <definedName name="名称２">IF(#REF!="土　積　計　算　書","立方米","平方米")</definedName>
    <definedName name="明細" localSheetId="18">#REF!</definedName>
    <definedName name="明細" localSheetId="19">#REF!</definedName>
    <definedName name="明細" localSheetId="20">#REF!</definedName>
    <definedName name="明細" localSheetId="11">#REF!</definedName>
    <definedName name="明細" localSheetId="12">#REF!</definedName>
    <definedName name="明細">#REF!</definedName>
    <definedName name="明細___0" localSheetId="18">#REF!</definedName>
    <definedName name="明細___0" localSheetId="19">#REF!</definedName>
    <definedName name="明細___0" localSheetId="11">#REF!</definedName>
    <definedName name="明細___0" localSheetId="12">#REF!</definedName>
    <definedName name="明細___0">#REF!</definedName>
    <definedName name="明細___3" localSheetId="18">#REF!</definedName>
    <definedName name="明細___3" localSheetId="19">#REF!</definedName>
    <definedName name="明細___3" localSheetId="11">#REF!</definedName>
    <definedName name="明細___3" localSheetId="12">#REF!</definedName>
    <definedName name="明細___3">#REF!</definedName>
    <definedName name="明細書" localSheetId="18">#REF!</definedName>
    <definedName name="明細書" localSheetId="19">#REF!</definedName>
    <definedName name="明細書" localSheetId="20">#REF!</definedName>
    <definedName name="明細書" localSheetId="11">#REF!</definedName>
    <definedName name="明細書" localSheetId="12">#REF!</definedName>
    <definedName name="明細書">#REF!</definedName>
    <definedName name="明細書___0" localSheetId="18">#REF!</definedName>
    <definedName name="明細書___0" localSheetId="19">#REF!</definedName>
    <definedName name="明細書___0" localSheetId="11">#REF!</definedName>
    <definedName name="明細書___0" localSheetId="12">#REF!</definedName>
    <definedName name="明細書___0">#REF!</definedName>
    <definedName name="明細書___3" localSheetId="18">#REF!</definedName>
    <definedName name="明細書___3" localSheetId="19">#REF!</definedName>
    <definedName name="明細書___3" localSheetId="11">#REF!</definedName>
    <definedName name="明細書___3" localSheetId="12">#REF!</definedName>
    <definedName name="明細書___3">#REF!</definedName>
    <definedName name="明細書1" localSheetId="18">#REF!</definedName>
    <definedName name="明細書1" localSheetId="19">#REF!</definedName>
    <definedName name="明細書1" localSheetId="11">#REF!</definedName>
    <definedName name="明細書1" localSheetId="12">#REF!</definedName>
    <definedName name="明細書1">#REF!</definedName>
    <definedName name="明細書1___0" localSheetId="18">#REF!</definedName>
    <definedName name="明細書1___0" localSheetId="19">#REF!</definedName>
    <definedName name="明細書1___0" localSheetId="11">#REF!</definedName>
    <definedName name="明細書1___0" localSheetId="12">#REF!</definedName>
    <definedName name="明細書1___0">#REF!</definedName>
    <definedName name="明細書1___3" localSheetId="18">#REF!</definedName>
    <definedName name="明細書1___3" localSheetId="19">#REF!</definedName>
    <definedName name="明細書1___3" localSheetId="11">#REF!</definedName>
    <definedName name="明細書1___3" localSheetId="12">#REF!</definedName>
    <definedName name="明細書1___3">#REF!</definedName>
    <definedName name="明細書８８" localSheetId="18">#REF!</definedName>
    <definedName name="明細書８８" localSheetId="19">#REF!</definedName>
    <definedName name="明細書８８" localSheetId="11">#REF!</definedName>
    <definedName name="明細書８８" localSheetId="12">#REF!</definedName>
    <definedName name="明細書８８">#REF!</definedName>
    <definedName name="明細書A" localSheetId="18">#REF!</definedName>
    <definedName name="明細書A" localSheetId="19">#REF!</definedName>
    <definedName name="明細書A" localSheetId="11">#REF!</definedName>
    <definedName name="明細書A" localSheetId="12">#REF!</definedName>
    <definedName name="明細書A">#REF!</definedName>
    <definedName name="明細書A___0" localSheetId="18">#REF!</definedName>
    <definedName name="明細書A___0" localSheetId="19">#REF!</definedName>
    <definedName name="明細書A___0" localSheetId="11">#REF!</definedName>
    <definedName name="明細書A___0" localSheetId="12">#REF!</definedName>
    <definedName name="明細書A___0">#REF!</definedName>
    <definedName name="明細書A___3" localSheetId="18">#REF!</definedName>
    <definedName name="明細書A___3" localSheetId="19">#REF!</definedName>
    <definedName name="明細書A___3" localSheetId="11">#REF!</definedName>
    <definedName name="明細書A___3" localSheetId="12">#REF!</definedName>
    <definedName name="明細書A___3">#REF!</definedName>
    <definedName name="木工事">#REF!</definedName>
    <definedName name="木製建具工事">#REF!</definedName>
    <definedName name="役務費" localSheetId="18">#REF!</definedName>
    <definedName name="役務費" localSheetId="19">#REF!</definedName>
    <definedName name="役務費" localSheetId="20">#REF!</definedName>
    <definedName name="役務費" localSheetId="11">#REF!</definedName>
    <definedName name="役務費" localSheetId="12">#REF!</definedName>
    <definedName name="役務費">#REF!</definedName>
    <definedName name="輸送１" localSheetId="18">#REF!</definedName>
    <definedName name="輸送１" localSheetId="19">#REF!</definedName>
    <definedName name="輸送１" localSheetId="11">#REF!</definedName>
    <definedName name="輸送１" localSheetId="12">#REF!</definedName>
    <definedName name="輸送１">#REF!</definedName>
    <definedName name="輸送費" localSheetId="16" hidden="1">{#N/A,#N/A,FALSE,"内訳"}</definedName>
    <definedName name="輸送費" localSheetId="2" hidden="1">{#N/A,#N/A,FALSE,"内訳"}</definedName>
    <definedName name="輸送費" localSheetId="1" hidden="1">{#N/A,#N/A,FALSE,"内訳"}</definedName>
    <definedName name="輸送費" localSheetId="6" hidden="1">{#N/A,#N/A,FALSE,"内訳"}</definedName>
    <definedName name="輸送費" localSheetId="7" hidden="1">{#N/A,#N/A,FALSE,"内訳"}</definedName>
    <definedName name="輸送費" localSheetId="8" hidden="1">{#N/A,#N/A,FALSE,"内訳"}</definedName>
    <definedName name="輸送費" localSheetId="9" hidden="1">{#N/A,#N/A,FALSE,"内訳"}</definedName>
    <definedName name="輸送費" localSheetId="10" hidden="1">{#N/A,#N/A,FALSE,"内訳"}</definedName>
    <definedName name="輸送費" localSheetId="11" hidden="1">{#N/A,#N/A,FALSE,"内訳"}</definedName>
    <definedName name="輸送費" localSheetId="12" hidden="1">{#N/A,#N/A,FALSE,"内訳"}</definedName>
    <definedName name="輸送費" localSheetId="3" hidden="1">{#N/A,#N/A,FALSE,"内訳"}</definedName>
    <definedName name="輸送費" localSheetId="0" hidden="1">{#N/A,#N/A,FALSE,"内訳"}</definedName>
    <definedName name="輸送費" hidden="1">{#N/A,#N/A,FALSE,"内訳"}</definedName>
    <definedName name="様式_１4">[61]様14!$B$2:$G$24</definedName>
    <definedName name="溶接工" localSheetId="18">#REF!</definedName>
    <definedName name="溶接工" localSheetId="19">#REF!</definedName>
    <definedName name="溶接工" localSheetId="20">#REF!</definedName>
    <definedName name="溶接工" localSheetId="11">#REF!</definedName>
    <definedName name="溶接工" localSheetId="12">#REF!</definedName>
    <definedName name="溶接工">#REF!</definedName>
    <definedName name="溶接棒" localSheetId="18">#REF!</definedName>
    <definedName name="溶接棒" localSheetId="19">#REF!</definedName>
    <definedName name="溶接棒" localSheetId="20">#REF!</definedName>
    <definedName name="溶接棒" localSheetId="11">#REF!</definedName>
    <definedName name="溶接棒" localSheetId="12">#REF!</definedName>
    <definedName name="溶接棒">#REF!</definedName>
    <definedName name="用途">[33]リスト!$F$3:$F$8</definedName>
    <definedName name="翼壁ＷＰ">[38]計算書!$D$60</definedName>
    <definedName name="翼壁基礎コン">[38]計算書!$D$43</definedName>
    <definedName name="翼壁基礎コン型枠">[38]計算書!$D$45</definedName>
    <definedName name="翼壁型枠">[38]計算書!$D$39</definedName>
    <definedName name="翼壁広幅矢板重量">[38]計算書!$D$51</definedName>
    <definedName name="翼壁広幅矢板枚数">[38]計算書!$D$49</definedName>
    <definedName name="翼壁止水板">[38]計算書!$D$54</definedName>
    <definedName name="翼壁床均し">[38]計算書!$D$64</definedName>
    <definedName name="翼壁鉄筋Ｄ１３">[38]計算書!$D$67</definedName>
    <definedName name="翼壁鉄筋Ｄ１６">[38]計算書!$D$68</definedName>
    <definedName name="翼壁鉄筋コン">[38]計算書!$D$25</definedName>
    <definedName name="翼壁目地材">[38]計算書!$D$57</definedName>
    <definedName name="率運搬費">#REF!</definedName>
    <definedName name="粒調砕石Mｰ30" localSheetId="18">#REF!</definedName>
    <definedName name="粒調砕石Mｰ30" localSheetId="19">#REF!</definedName>
    <definedName name="粒調砕石Mｰ30" localSheetId="20">#REF!</definedName>
    <definedName name="粒調砕石Mｰ30" localSheetId="11">#REF!</definedName>
    <definedName name="粒調砕石Mｰ30" localSheetId="12">#REF!</definedName>
    <definedName name="粒調砕石Mｰ30">#REF!</definedName>
    <definedName name="累計" localSheetId="18">+#REF!+#REF!</definedName>
    <definedName name="累計" localSheetId="19">+#REF!+#REF!</definedName>
    <definedName name="累計" localSheetId="11">+#REF!+#REF!</definedName>
    <definedName name="累計" localSheetId="12">+#REF!+#REF!</definedName>
    <definedName name="累計">+#REF!+#REF!</definedName>
    <definedName name="路床砕石" localSheetId="18">#REF!</definedName>
    <definedName name="路床砕石" localSheetId="19">#REF!</definedName>
    <definedName name="路床砕石" localSheetId="20">#REF!</definedName>
    <definedName name="路床砕石" localSheetId="11">#REF!</definedName>
    <definedName name="路床砕石" localSheetId="12">#REF!</definedName>
    <definedName name="路床砕石">#REF!</definedName>
    <definedName name="労務者輸送" localSheetId="18">#REF!</definedName>
    <definedName name="労務者輸送" localSheetId="19">#REF!</definedName>
    <definedName name="労務者輸送" localSheetId="11">#REF!</definedName>
    <definedName name="労務者輸送" localSheetId="12">#REF!</definedName>
    <definedName name="労務者輸送">#REF!</definedName>
    <definedName name="労務者輸送費" localSheetId="18">#REF!</definedName>
    <definedName name="労務者輸送費" localSheetId="19">#REF!</definedName>
    <definedName name="労務者輸送費" localSheetId="20">#REF!</definedName>
    <definedName name="労務者輸送費" localSheetId="11">#REF!</definedName>
    <definedName name="労務者輸送費" localSheetId="12">#REF!</definedName>
    <definedName name="労務者輸送費">#REF!</definedName>
    <definedName name="労務費１" localSheetId="18">#REF!</definedName>
    <definedName name="労務費１" localSheetId="19">#REF!</definedName>
    <definedName name="労務費１" localSheetId="11">#REF!</definedName>
    <definedName name="労務費１" localSheetId="12">#REF!</definedName>
    <definedName name="労務費１">#REF!</definedName>
    <definedName name="労務費２" localSheetId="18">#REF!</definedName>
    <definedName name="労務費２" localSheetId="19">#REF!</definedName>
    <definedName name="労務費２" localSheetId="11">#REF!</definedName>
    <definedName name="労務費２" localSheetId="12">#REF!</definedName>
    <definedName name="労務費２">#REF!</definedName>
    <definedName name="斫り工" localSheetId="18">#REF!</definedName>
    <definedName name="斫り工" localSheetId="19">#REF!</definedName>
    <definedName name="斫り工" localSheetId="11">#REF!</definedName>
    <definedName name="斫り工" localSheetId="12">#REF!</definedName>
    <definedName name="斫り工">#REF!</definedName>
  </definedNames>
  <calcPr calcId="191029"/>
</workbook>
</file>

<file path=xl/calcChain.xml><?xml version="1.0" encoding="utf-8"?>
<calcChain xmlns="http://schemas.openxmlformats.org/spreadsheetml/2006/main">
  <c r="E6" i="27" l="1"/>
  <c r="F6" i="27" s="1"/>
  <c r="E12" i="27" l="1"/>
  <c r="E10" i="27"/>
  <c r="E8" i="36"/>
  <c r="E6" i="36"/>
  <c r="F8" i="36" l="1"/>
  <c r="F20" i="36"/>
  <c r="I12" i="36"/>
  <c r="I8" i="36"/>
  <c r="I6" i="36"/>
  <c r="F6" i="36"/>
  <c r="F10" i="36" l="1"/>
  <c r="A7" i="17" l="1"/>
  <c r="E8" i="11"/>
  <c r="H59" i="31" l="1"/>
  <c r="E8" i="27" l="1"/>
  <c r="I12" i="27" l="1"/>
  <c r="I10" i="27"/>
  <c r="I8" i="27"/>
  <c r="I6" i="27"/>
  <c r="S61" i="31" l="1"/>
  <c r="D60" i="31" s="1"/>
  <c r="D59" i="31"/>
  <c r="H55" i="31"/>
  <c r="D55" i="31"/>
  <c r="H49" i="31"/>
  <c r="D49" i="31"/>
  <c r="H38" i="31"/>
  <c r="D38" i="31"/>
  <c r="N35" i="31"/>
  <c r="H27" i="31"/>
  <c r="D27" i="31"/>
  <c r="H21" i="31"/>
  <c r="D21" i="31"/>
  <c r="H19" i="31"/>
  <c r="D19" i="31"/>
  <c r="H17" i="31"/>
  <c r="D17" i="31"/>
  <c r="I6" i="20"/>
  <c r="I8" i="20" s="1"/>
  <c r="I10" i="19"/>
  <c r="I8" i="19"/>
  <c r="I6" i="19"/>
  <c r="H16" i="18"/>
  <c r="I62" i="18"/>
  <c r="I64" i="18" s="1"/>
  <c r="I45" i="18"/>
  <c r="I43" i="18"/>
  <c r="I41" i="18"/>
  <c r="I39" i="18"/>
  <c r="I37" i="18"/>
  <c r="H12" i="11"/>
  <c r="I12" i="11" s="1"/>
  <c r="H10" i="11"/>
  <c r="I10" i="11" s="1"/>
  <c r="H8" i="11"/>
  <c r="I8" i="11" s="1"/>
  <c r="I6" i="17"/>
  <c r="I8" i="17" s="1"/>
  <c r="H6" i="11"/>
  <c r="I6" i="11" s="1"/>
  <c r="E12" i="11"/>
  <c r="E6" i="11"/>
  <c r="F9" i="31" l="1"/>
  <c r="I12" i="19"/>
  <c r="I14" i="11"/>
  <c r="F10" i="27"/>
  <c r="F8" i="27"/>
  <c r="F8" i="31" l="1"/>
  <c r="F10" i="31" s="1"/>
  <c r="F14" i="31" s="1"/>
  <c r="J14" i="31" s="1"/>
  <c r="F51" i="31"/>
  <c r="J51" i="31" s="1"/>
  <c r="F4" i="31"/>
  <c r="F3" i="31"/>
  <c r="F15" i="31" l="1"/>
  <c r="F21" i="31"/>
  <c r="J21" i="31" s="1"/>
  <c r="S20" i="31" s="1"/>
  <c r="F19" i="31"/>
  <c r="J19" i="31" s="1"/>
  <c r="S19" i="31" s="1"/>
  <c r="S16" i="31" s="1"/>
  <c r="H15" i="31" s="1"/>
  <c r="F17" i="31"/>
  <c r="J17" i="31" s="1"/>
  <c r="S18" i="31" s="1"/>
  <c r="E14" i="18"/>
  <c r="E12" i="18"/>
  <c r="F14" i="18" l="1"/>
  <c r="I14" i="18"/>
  <c r="F12" i="18"/>
  <c r="I12" i="18"/>
  <c r="J15" i="31"/>
  <c r="E20" i="18"/>
  <c r="E10" i="18"/>
  <c r="F12" i="27"/>
  <c r="F14" i="27" s="1"/>
  <c r="Q13" i="30"/>
  <c r="Q30" i="30"/>
  <c r="E35" i="18"/>
  <c r="E62" i="18"/>
  <c r="F62" i="18" s="1"/>
  <c r="F64" i="18" s="1"/>
  <c r="E45" i="18"/>
  <c r="F45" i="18" s="1"/>
  <c r="E43" i="18"/>
  <c r="F43" i="18" s="1"/>
  <c r="E41" i="18"/>
  <c r="F41" i="18" s="1"/>
  <c r="E39" i="18"/>
  <c r="F39" i="18" s="1"/>
  <c r="E37" i="18"/>
  <c r="F37" i="18" s="1"/>
  <c r="F12" i="11"/>
  <c r="F6" i="17"/>
  <c r="F6" i="11"/>
  <c r="F8" i="17" l="1"/>
  <c r="E10" i="11"/>
  <c r="F10" i="11" s="1"/>
  <c r="F14" i="11" s="1"/>
  <c r="F35" i="18"/>
  <c r="F47" i="18" s="1"/>
  <c r="I35" i="18"/>
  <c r="I47" i="18" s="1"/>
  <c r="F10" i="18"/>
  <c r="I10" i="18"/>
  <c r="F20" i="18"/>
  <c r="I20" i="18"/>
  <c r="J23" i="31"/>
  <c r="E8" i="18"/>
  <c r="E18" i="18"/>
  <c r="F16" i="11"/>
  <c r="F8" i="18" l="1"/>
  <c r="F16" i="18" s="1"/>
  <c r="I8" i="18"/>
  <c r="I16" i="18" s="1"/>
  <c r="F18" i="18"/>
  <c r="F22" i="18" s="1"/>
  <c r="I18" i="18"/>
  <c r="I22" i="18" s="1"/>
  <c r="A24" i="17"/>
  <c r="A23" i="17"/>
  <c r="A22" i="17"/>
  <c r="A21" i="17"/>
  <c r="F24" i="18" l="1"/>
  <c r="F66" i="18" s="1"/>
  <c r="I24" i="18"/>
  <c r="I66" i="18" s="1"/>
  <c r="F22" i="11"/>
  <c r="F14" i="19"/>
  <c r="F16" i="19"/>
  <c r="F5" i="31" l="1"/>
  <c r="F26" i="19"/>
  <c r="F18" i="11"/>
  <c r="F20" i="11"/>
  <c r="F6" i="31" l="1"/>
  <c r="J6" i="31" s="1"/>
  <c r="J7" i="31" l="1"/>
  <c r="A26" i="17" l="1"/>
  <c r="A25" i="17"/>
  <c r="A20" i="17"/>
  <c r="A19" i="17"/>
  <c r="A18" i="17"/>
  <c r="A17" i="17"/>
  <c r="A16" i="17"/>
  <c r="A15" i="17"/>
  <c r="A13" i="17"/>
  <c r="F20" i="27" l="1"/>
  <c r="A5" i="17" l="1"/>
  <c r="F13" i="31" l="1"/>
  <c r="J25" i="31" s="1"/>
  <c r="F11" i="31"/>
  <c r="F27" i="31" l="1"/>
  <c r="J27" i="31" l="1"/>
  <c r="H28" i="31" s="1"/>
  <c r="F28" i="31"/>
  <c r="J28" i="31" l="1"/>
  <c r="J30" i="31" s="1"/>
  <c r="J31" i="31" s="1"/>
  <c r="F38" i="31" s="1"/>
  <c r="F39" i="31" l="1"/>
  <c r="J38" i="31"/>
  <c r="H39" i="31" s="1"/>
  <c r="J39" i="31" l="1"/>
  <c r="J47" i="31" s="1"/>
  <c r="F49" i="31" l="1"/>
  <c r="F50" i="31" l="1"/>
  <c r="J49" i="31"/>
  <c r="H50" i="31" s="1"/>
  <c r="J50" i="31" l="1"/>
  <c r="J52" i="31" s="1"/>
  <c r="J53" i="31" s="1"/>
  <c r="F55" i="31" l="1"/>
  <c r="J55" i="31" l="1"/>
  <c r="H56" i="31" s="1"/>
  <c r="F56" i="31"/>
  <c r="J56" i="31" l="1"/>
  <c r="J57" i="31" s="1"/>
  <c r="F64" i="31" s="1"/>
  <c r="F61" i="31" l="1"/>
  <c r="D62" i="31" s="1"/>
  <c r="F59" i="31"/>
  <c r="J59" i="31" s="1"/>
  <c r="F65" i="31"/>
  <c r="J65" i="31" s="1"/>
  <c r="J63" i="31" l="1"/>
  <c r="H64" i="31" s="1"/>
  <c r="J64" i="31" s="1"/>
  <c r="J66" i="31" s="1"/>
  <c r="F67" i="31" s="1"/>
  <c r="J67" i="31" s="1"/>
  <c r="J68" i="31" s="1"/>
  <c r="J71" i="31" s="1"/>
</calcChain>
</file>

<file path=xl/sharedStrings.xml><?xml version="1.0" encoding="utf-8"?>
<sst xmlns="http://schemas.openxmlformats.org/spreadsheetml/2006/main" count="1320" uniqueCount="720">
  <si>
    <r>
      <t>B</t>
    </r>
    <r>
      <rPr>
        <sz val="12"/>
        <rFont val="Times New Roman"/>
        <family val="1"/>
      </rPr>
      <t>+C+D+E+F+G</t>
    </r>
    <phoneticPr fontId="10"/>
  </si>
  <si>
    <r>
      <t>機械設備請負工事費経費計算書</t>
    </r>
    <r>
      <rPr>
        <sz val="12"/>
        <rFont val="Times New Roman"/>
        <family val="1"/>
      </rPr>
      <t>(2/2)</t>
    </r>
    <rPh sb="0" eb="2">
      <t>キカイ</t>
    </rPh>
    <rPh sb="2" eb="4">
      <t>セツビ</t>
    </rPh>
    <phoneticPr fontId="10"/>
  </si>
  <si>
    <r>
      <t>I0</t>
    </r>
    <r>
      <rPr>
        <sz val="12"/>
        <rFont val="Times New Roman"/>
        <family val="1"/>
      </rPr>
      <t>=</t>
    </r>
    <phoneticPr fontId="10"/>
  </si>
  <si>
    <r>
      <t>I</t>
    </r>
    <r>
      <rPr>
        <sz val="12"/>
        <rFont val="Times New Roman"/>
        <family val="1"/>
      </rPr>
      <t>=</t>
    </r>
    <phoneticPr fontId="49"/>
  </si>
  <si>
    <r>
      <t>J</t>
    </r>
    <r>
      <rPr>
        <sz val="12"/>
        <rFont val="Times New Roman"/>
        <family val="1"/>
      </rPr>
      <t>=</t>
    </r>
    <phoneticPr fontId="10"/>
  </si>
  <si>
    <r>
      <t>K</t>
    </r>
    <r>
      <rPr>
        <sz val="12"/>
        <rFont val="Times New Roman"/>
        <family val="1"/>
      </rPr>
      <t>=</t>
    </r>
    <phoneticPr fontId="10"/>
  </si>
  <si>
    <r>
      <t>L</t>
    </r>
    <r>
      <rPr>
        <sz val="12"/>
        <rFont val="Times New Roman"/>
        <family val="1"/>
      </rPr>
      <t>=</t>
    </r>
    <phoneticPr fontId="10"/>
  </si>
  <si>
    <r>
      <t>M</t>
    </r>
    <r>
      <rPr>
        <sz val="12"/>
        <rFont val="Times New Roman"/>
        <family val="1"/>
      </rPr>
      <t>=</t>
    </r>
    <phoneticPr fontId="10"/>
  </si>
  <si>
    <r>
      <t>N</t>
    </r>
    <r>
      <rPr>
        <sz val="12"/>
        <rFont val="Times New Roman"/>
        <family val="1"/>
      </rPr>
      <t>=</t>
    </r>
    <phoneticPr fontId="10"/>
  </si>
  <si>
    <r>
      <t>O</t>
    </r>
    <r>
      <rPr>
        <sz val="12"/>
        <rFont val="Times New Roman"/>
        <family val="1"/>
      </rPr>
      <t>=</t>
    </r>
    <phoneticPr fontId="10"/>
  </si>
  <si>
    <r>
      <t>P</t>
    </r>
    <r>
      <rPr>
        <sz val="12"/>
        <rFont val="Times New Roman"/>
        <family val="1"/>
      </rPr>
      <t>1</t>
    </r>
    <phoneticPr fontId="49"/>
  </si>
  <si>
    <r>
      <t>P</t>
    </r>
    <r>
      <rPr>
        <sz val="12"/>
        <rFont val="Times New Roman"/>
        <family val="1"/>
      </rPr>
      <t>1=</t>
    </r>
    <phoneticPr fontId="49"/>
  </si>
  <si>
    <r>
      <t>【</t>
    </r>
    <r>
      <rPr>
        <sz val="12"/>
        <rFont val="Times New Roman"/>
        <family val="1"/>
      </rPr>
      <t>0%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5%</t>
    </r>
    <r>
      <rPr>
        <sz val="12"/>
        <rFont val="ＭＳ Ｐ明朝"/>
        <family val="1"/>
        <charset val="128"/>
      </rPr>
      <t>以下</t>
    </r>
    <r>
      <rPr>
        <sz val="12"/>
        <rFont val="Times New Roman"/>
        <family val="1"/>
      </rPr>
      <t>1.05;5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15%</t>
    </r>
    <r>
      <rPr>
        <sz val="12"/>
        <rFont val="ＭＳ Ｐ明朝"/>
        <family val="1"/>
        <charset val="128"/>
      </rPr>
      <t>以下</t>
    </r>
    <r>
      <rPr>
        <sz val="12"/>
        <rFont val="Times New Roman"/>
        <family val="1"/>
      </rPr>
      <t>1.04;15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25%</t>
    </r>
    <r>
      <rPr>
        <sz val="12"/>
        <rFont val="ＭＳ Ｐ明朝"/>
        <family val="1"/>
        <charset val="128"/>
      </rPr>
      <t>以下</t>
    </r>
    <r>
      <rPr>
        <sz val="12"/>
        <rFont val="Times New Roman"/>
        <family val="1"/>
      </rPr>
      <t>1.03;25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35%</t>
    </r>
    <r>
      <rPr>
        <sz val="12"/>
        <rFont val="ＭＳ Ｐ明朝"/>
        <family val="1"/>
        <charset val="128"/>
      </rPr>
      <t>以下</t>
    </r>
    <r>
      <rPr>
        <sz val="12"/>
        <rFont val="Times New Roman"/>
        <family val="1"/>
      </rPr>
      <t>1.01;35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40%1.00</t>
    </r>
    <r>
      <rPr>
        <sz val="12"/>
        <rFont val="ＭＳ Ｐ明朝"/>
        <family val="1"/>
        <charset val="128"/>
      </rPr>
      <t>】</t>
    </r>
    <rPh sb="6" eb="8">
      <t>イカ</t>
    </rPh>
    <rPh sb="18" eb="20">
      <t>イカ</t>
    </rPh>
    <rPh sb="31" eb="33">
      <t>イカ</t>
    </rPh>
    <rPh sb="44" eb="46">
      <t>イカ</t>
    </rPh>
    <phoneticPr fontId="49"/>
  </si>
  <si>
    <r>
      <t>P</t>
    </r>
    <r>
      <rPr>
        <sz val="12"/>
        <rFont val="Times New Roman"/>
        <family val="1"/>
      </rPr>
      <t>2</t>
    </r>
    <phoneticPr fontId="49"/>
  </si>
  <si>
    <r>
      <t>P</t>
    </r>
    <r>
      <rPr>
        <sz val="12"/>
        <rFont val="Times New Roman"/>
        <family val="1"/>
      </rPr>
      <t>2=</t>
    </r>
    <phoneticPr fontId="49"/>
  </si>
  <si>
    <r>
      <t>P</t>
    </r>
    <r>
      <rPr>
        <sz val="12"/>
        <rFont val="Times New Roman"/>
        <family val="1"/>
      </rPr>
      <t>2'=</t>
    </r>
    <phoneticPr fontId="49"/>
  </si>
  <si>
    <r>
      <t>P</t>
    </r>
    <r>
      <rPr>
        <sz val="12"/>
        <rFont val="Times New Roman"/>
        <family val="1"/>
      </rPr>
      <t>3=</t>
    </r>
    <phoneticPr fontId="10"/>
  </si>
  <si>
    <r>
      <t>Y</t>
    </r>
    <r>
      <rPr>
        <sz val="12"/>
        <rFont val="Times New Roman"/>
        <family val="1"/>
      </rPr>
      <t>×P1×P2</t>
    </r>
    <phoneticPr fontId="10"/>
  </si>
  <si>
    <r>
      <t>P</t>
    </r>
    <r>
      <rPr>
        <sz val="12"/>
        <rFont val="Times New Roman"/>
        <family val="1"/>
      </rPr>
      <t>'=</t>
    </r>
    <phoneticPr fontId="10"/>
  </si>
  <si>
    <r>
      <t>O</t>
    </r>
    <r>
      <rPr>
        <sz val="12"/>
        <rFont val="Times New Roman"/>
        <family val="1"/>
      </rPr>
      <t>×P3</t>
    </r>
    <phoneticPr fontId="10"/>
  </si>
  <si>
    <t>Q</t>
    <phoneticPr fontId="49"/>
  </si>
  <si>
    <t>Q=</t>
    <phoneticPr fontId="10"/>
  </si>
  <si>
    <r>
      <t>O×0.04</t>
    </r>
    <r>
      <rPr>
        <sz val="12"/>
        <rFont val="ＭＳ Ｐ明朝"/>
        <family val="1"/>
        <charset val="128"/>
      </rPr>
      <t>％</t>
    </r>
    <phoneticPr fontId="10"/>
  </si>
  <si>
    <t>R</t>
    <phoneticPr fontId="49"/>
  </si>
  <si>
    <t>R=</t>
    <phoneticPr fontId="49"/>
  </si>
  <si>
    <t>O+P'+Q</t>
    <phoneticPr fontId="49"/>
  </si>
  <si>
    <t>S</t>
    <phoneticPr fontId="49"/>
  </si>
  <si>
    <t>S=</t>
    <phoneticPr fontId="49"/>
  </si>
  <si>
    <t>T</t>
    <phoneticPr fontId="49"/>
  </si>
  <si>
    <t>T=</t>
    <phoneticPr fontId="49"/>
  </si>
  <si>
    <t>R+S</t>
    <phoneticPr fontId="49"/>
  </si>
  <si>
    <t>○ポンプ場施設</t>
    <phoneticPr fontId="49"/>
  </si>
  <si>
    <t>●水処理施設</t>
    <phoneticPr fontId="49"/>
  </si>
  <si>
    <t>○汚泥処理施設</t>
    <phoneticPr fontId="49"/>
  </si>
  <si>
    <t>○保証経費</t>
    <rPh sb="1" eb="3">
      <t>ホショウ</t>
    </rPh>
    <rPh sb="3" eb="5">
      <t>ケイヒ</t>
    </rPh>
    <phoneticPr fontId="49"/>
  </si>
  <si>
    <t>○特許使用料</t>
    <phoneticPr fontId="49"/>
  </si>
  <si>
    <t>○水道光熱電力料</t>
    <phoneticPr fontId="49"/>
  </si>
  <si>
    <t>配管工</t>
    <rPh sb="0" eb="3">
      <t>ハイカンコウ</t>
    </rPh>
    <phoneticPr fontId="9"/>
  </si>
  <si>
    <t>設備機械工</t>
    <rPh sb="0" eb="2">
      <t>セツビ</t>
    </rPh>
    <rPh sb="2" eb="4">
      <t>キカイ</t>
    </rPh>
    <rPh sb="4" eb="5">
      <t>コウ</t>
    </rPh>
    <phoneticPr fontId="9"/>
  </si>
  <si>
    <t>費　目</t>
  </si>
  <si>
    <t>工　種</t>
  </si>
  <si>
    <t>種　別</t>
  </si>
  <si>
    <t>金　額</t>
  </si>
  <si>
    <t>摘　要</t>
  </si>
  <si>
    <t>本工事費</t>
  </si>
  <si>
    <t>本工事費内訳書</t>
  </si>
  <si>
    <t>細　別</t>
  </si>
  <si>
    <t>単位</t>
  </si>
  <si>
    <t>単　価</t>
  </si>
  <si>
    <t>名　称</t>
  </si>
  <si>
    <t>形　状</t>
  </si>
  <si>
    <t>式</t>
    <rPh sb="0" eb="1">
      <t>シキ</t>
    </rPh>
    <phoneticPr fontId="9"/>
  </si>
  <si>
    <t>計</t>
    <rPh sb="0" eb="1">
      <t>ケイ</t>
    </rPh>
    <phoneticPr fontId="9"/>
  </si>
  <si>
    <t>人</t>
    <rPh sb="0" eb="1">
      <t>ニン</t>
    </rPh>
    <phoneticPr fontId="9"/>
  </si>
  <si>
    <t>機械設備工事</t>
    <rPh sb="0" eb="2">
      <t>キカイ</t>
    </rPh>
    <rPh sb="2" eb="4">
      <t>セツビ</t>
    </rPh>
    <rPh sb="4" eb="6">
      <t>コウジ</t>
    </rPh>
    <phoneticPr fontId="4"/>
  </si>
  <si>
    <t>合計（本工事費）</t>
    <rPh sb="0" eb="1">
      <t>ゴウ</t>
    </rPh>
    <rPh sb="1" eb="2">
      <t>ケイ</t>
    </rPh>
    <rPh sb="3" eb="4">
      <t>ホン</t>
    </rPh>
    <rPh sb="4" eb="6">
      <t>コウジ</t>
    </rPh>
    <rPh sb="6" eb="7">
      <t>ヒ</t>
    </rPh>
    <phoneticPr fontId="4"/>
  </si>
  <si>
    <t>区分</t>
  </si>
  <si>
    <t>項目</t>
  </si>
  <si>
    <t>経費率及び経費の計算</t>
  </si>
  <si>
    <t>●機器費</t>
  </si>
  <si>
    <t>A</t>
  </si>
  <si>
    <t xml:space="preserve"> (</t>
  </si>
  <si>
    <t>●輸送費</t>
  </si>
  <si>
    <t>B</t>
  </si>
  <si>
    <t>●直接材料費</t>
  </si>
  <si>
    <t>C1</t>
  </si>
  <si>
    <t>●補助材料費</t>
  </si>
  <si>
    <t>C2</t>
  </si>
  <si>
    <t>C2=</t>
  </si>
  <si>
    <t>C1×4%</t>
  </si>
  <si>
    <t>=(</t>
  </si>
  <si>
    <t>●材料費</t>
  </si>
  <si>
    <t>C</t>
  </si>
  <si>
    <t>C=</t>
  </si>
  <si>
    <t>C1+C2</t>
  </si>
  <si>
    <t>●一般労務費</t>
  </si>
  <si>
    <t>D1</t>
  </si>
  <si>
    <t>●機械設備据付労務費</t>
  </si>
  <si>
    <t>D2</t>
  </si>
  <si>
    <t>●直接労務費</t>
  </si>
  <si>
    <t>D</t>
  </si>
  <si>
    <t>D=</t>
  </si>
  <si>
    <t>D1+D2</t>
  </si>
  <si>
    <t>●複合工費</t>
  </si>
  <si>
    <t>E</t>
  </si>
  <si>
    <t>F1</t>
  </si>
  <si>
    <t>F2</t>
  </si>
  <si>
    <t>●機械経費</t>
  </si>
  <si>
    <t>F3</t>
  </si>
  <si>
    <t>F3=</t>
  </si>
  <si>
    <t>●総合試運転費（率計算）</t>
  </si>
  <si>
    <t>F41</t>
  </si>
  <si>
    <t>F41=</t>
  </si>
  <si>
    <t>A×Y</t>
  </si>
  <si>
    <t>Y=</t>
  </si>
  <si>
    <t>×A</t>
  </si>
  <si>
    <t>×(</t>
  </si>
  <si>
    <t>=</t>
  </si>
  <si>
    <t>％</t>
  </si>
  <si>
    <t>【</t>
  </si>
  <si>
    <t>】</t>
  </si>
  <si>
    <t>●総合試運転費（積上げ）</t>
  </si>
  <si>
    <t>F42</t>
  </si>
  <si>
    <t>F42=</t>
  </si>
  <si>
    <t>●総合試運転費</t>
  </si>
  <si>
    <t>F4</t>
  </si>
  <si>
    <t>F4=</t>
  </si>
  <si>
    <t>F41+F42</t>
  </si>
  <si>
    <t>●特別経費</t>
  </si>
  <si>
    <t>F5</t>
  </si>
  <si>
    <t>●直接経費</t>
  </si>
  <si>
    <t>F</t>
  </si>
  <si>
    <t>●仮設費（率計算）</t>
  </si>
  <si>
    <t>G1</t>
  </si>
  <si>
    <t>●仮設費（積上げ）</t>
  </si>
  <si>
    <t>●仮設費</t>
  </si>
  <si>
    <t>G</t>
  </si>
  <si>
    <t>●直接工事費</t>
  </si>
  <si>
    <t>H</t>
  </si>
  <si>
    <t>●共通仮設費（率計算）</t>
  </si>
  <si>
    <t>I0</t>
  </si>
  <si>
    <t>●運搬費（積上げ）</t>
  </si>
  <si>
    <t>I1</t>
  </si>
  <si>
    <t>●準備費（積上げ）</t>
  </si>
  <si>
    <t>I2</t>
  </si>
  <si>
    <t>●事業損失防止施設費</t>
  </si>
  <si>
    <t>I3</t>
  </si>
  <si>
    <t>●安全費（積上げ）</t>
  </si>
  <si>
    <t>I4</t>
  </si>
  <si>
    <t>●役務費</t>
  </si>
  <si>
    <t>I5</t>
  </si>
  <si>
    <t>●技術管理費（積上げ）</t>
  </si>
  <si>
    <t>I6</t>
  </si>
  <si>
    <t>●営繕費（積上げ）</t>
  </si>
  <si>
    <t>I7</t>
  </si>
  <si>
    <t>●共通仮設費</t>
  </si>
  <si>
    <t>I</t>
  </si>
  <si>
    <t>●現場管理費</t>
  </si>
  <si>
    <t>J</t>
  </si>
  <si>
    <t>●据付間接費</t>
  </si>
  <si>
    <t>K</t>
  </si>
  <si>
    <t>●間接工事費</t>
  </si>
  <si>
    <t>L</t>
  </si>
  <si>
    <t>●据付工事原価</t>
  </si>
  <si>
    <t>M</t>
  </si>
  <si>
    <t>●設計技術費</t>
  </si>
  <si>
    <t>N</t>
  </si>
  <si>
    <t>●工事原価</t>
  </si>
  <si>
    <t>O</t>
  </si>
  <si>
    <t>●一般管理費等（標準）</t>
  </si>
  <si>
    <t>P</t>
  </si>
  <si>
    <t>○機器費補正</t>
  </si>
  <si>
    <t>【工事原価に占める機器費の比率】</t>
  </si>
  <si>
    <t>○補正後一般管理費等率</t>
  </si>
  <si>
    <t>P3</t>
  </si>
  <si>
    <t>%</t>
  </si>
  <si>
    <t>●調整後の一般管理費等</t>
  </si>
  <si>
    <t>P'</t>
  </si>
  <si>
    <t>●工事価格</t>
  </si>
  <si>
    <t>●消費税相当額</t>
  </si>
  <si>
    <t>●本工事費計</t>
  </si>
  <si>
    <r>
      <t>機械設備請負工事費経費計算書</t>
    </r>
    <r>
      <rPr>
        <sz val="12"/>
        <rFont val="Times New Roman"/>
        <family val="1"/>
      </rPr>
      <t>(1/2)</t>
    </r>
    <rPh sb="0" eb="2">
      <t>キカイ</t>
    </rPh>
    <phoneticPr fontId="10"/>
  </si>
  <si>
    <r>
      <t>)</t>
    </r>
    <r>
      <rPr>
        <sz val="12"/>
        <rFont val="ＭＳ Ｐ明朝"/>
        <family val="1"/>
        <charset val="128"/>
      </rPr>
      <t>円</t>
    </r>
  </si>
  <si>
    <r>
      <t>)</t>
    </r>
    <r>
      <rPr>
        <sz val="12"/>
        <rFont val="ＭＳ Ｐ明朝"/>
        <family val="1"/>
        <charset val="128"/>
      </rPr>
      <t>円</t>
    </r>
    <rPh sb="1" eb="2">
      <t>エン</t>
    </rPh>
    <phoneticPr fontId="49"/>
  </si>
  <si>
    <r>
      <t>)</t>
    </r>
    <r>
      <rPr>
        <sz val="12"/>
        <rFont val="ＭＳ Ｐ明朝"/>
        <family val="1"/>
        <charset val="128"/>
      </rPr>
      <t>円</t>
    </r>
    <r>
      <rPr>
        <sz val="12"/>
        <rFont val="Times New Roman"/>
        <family val="1"/>
      </rPr>
      <t>×</t>
    </r>
  </si>
  <si>
    <r>
      <t>％</t>
    </r>
    <r>
      <rPr>
        <sz val="12"/>
        <rFont val="Times New Roman"/>
        <family val="1"/>
      </rPr>
      <t>=(</t>
    </r>
  </si>
  <si>
    <r>
      <t>　</t>
    </r>
    <r>
      <rPr>
        <sz val="12"/>
        <rFont val="Times New Roman"/>
        <family val="1"/>
      </rPr>
      <t>=</t>
    </r>
  </si>
  <si>
    <r>
      <t>)</t>
    </r>
    <r>
      <rPr>
        <sz val="12"/>
        <rFont val="ＭＳ Ｐ明朝"/>
        <family val="1"/>
        <charset val="128"/>
      </rPr>
      <t>円</t>
    </r>
    <phoneticPr fontId="49"/>
  </si>
  <si>
    <r>
      <t>×</t>
    </r>
    <r>
      <rPr>
        <sz val="12"/>
        <rFont val="Times New Roman"/>
        <family val="1"/>
      </rPr>
      <t>A</t>
    </r>
    <phoneticPr fontId="10"/>
  </si>
  <si>
    <r>
      <t>　</t>
    </r>
    <r>
      <rPr>
        <sz val="12"/>
        <rFont val="Times New Roman"/>
        <family val="1"/>
      </rPr>
      <t>=</t>
    </r>
    <phoneticPr fontId="10"/>
  </si>
  <si>
    <r>
      <t>F</t>
    </r>
    <r>
      <rPr>
        <sz val="12"/>
        <rFont val="Times New Roman"/>
        <family val="1"/>
      </rPr>
      <t>=</t>
    </r>
    <phoneticPr fontId="10"/>
  </si>
  <si>
    <r>
      <t>F</t>
    </r>
    <r>
      <rPr>
        <sz val="12"/>
        <rFont val="Times New Roman"/>
        <family val="1"/>
      </rPr>
      <t>1+F2+F3+F4+F5</t>
    </r>
    <phoneticPr fontId="10"/>
  </si>
  <si>
    <r>
      <t>　</t>
    </r>
    <r>
      <rPr>
        <sz val="12"/>
        <rFont val="Times New Roman"/>
        <family val="1"/>
      </rPr>
      <t>=(</t>
    </r>
  </si>
  <si>
    <t>×(A+B+C+D+E+F-F4)</t>
    <phoneticPr fontId="49"/>
  </si>
  <si>
    <r>
      <t>G1</t>
    </r>
    <r>
      <rPr>
        <sz val="12"/>
        <rFont val="Times New Roman"/>
        <family val="1"/>
      </rPr>
      <t>=</t>
    </r>
    <phoneticPr fontId="10"/>
  </si>
  <si>
    <r>
      <t>(A+B+C+D+E+F-F4)×Y</t>
    </r>
    <r>
      <rPr>
        <sz val="12"/>
        <rFont val="ＭＳ Ｐ明朝"/>
        <family val="1"/>
        <charset val="128"/>
      </rPr>
      <t>　　　　　</t>
    </r>
    <r>
      <rPr>
        <sz val="12"/>
        <rFont val="Times New Roman"/>
        <family val="1"/>
      </rPr>
      <t>=(</t>
    </r>
    <phoneticPr fontId="10"/>
  </si>
  <si>
    <r>
      <t>G</t>
    </r>
    <r>
      <rPr>
        <sz val="12"/>
        <rFont val="Times New Roman"/>
        <family val="1"/>
      </rPr>
      <t>2</t>
    </r>
    <phoneticPr fontId="49"/>
  </si>
  <si>
    <r>
      <t>G</t>
    </r>
    <r>
      <rPr>
        <sz val="12"/>
        <rFont val="Times New Roman"/>
        <family val="1"/>
      </rPr>
      <t>2=</t>
    </r>
    <phoneticPr fontId="49"/>
  </si>
  <si>
    <r>
      <t>G</t>
    </r>
    <r>
      <rPr>
        <sz val="12"/>
        <rFont val="Times New Roman"/>
        <family val="1"/>
      </rPr>
      <t>=</t>
    </r>
    <phoneticPr fontId="49"/>
  </si>
  <si>
    <r>
      <t>G</t>
    </r>
    <r>
      <rPr>
        <sz val="12"/>
        <rFont val="Times New Roman"/>
        <family val="1"/>
      </rPr>
      <t>1+G2</t>
    </r>
    <phoneticPr fontId="49"/>
  </si>
  <si>
    <r>
      <t>H</t>
    </r>
    <r>
      <rPr>
        <sz val="12"/>
        <rFont val="Times New Roman"/>
        <family val="1"/>
      </rPr>
      <t>=</t>
    </r>
    <phoneticPr fontId="10"/>
  </si>
  <si>
    <t>数量</t>
    <phoneticPr fontId="9"/>
  </si>
  <si>
    <t>変更前</t>
    <rPh sb="0" eb="2">
      <t>ヘンコウ</t>
    </rPh>
    <rPh sb="2" eb="3">
      <t>マエ</t>
    </rPh>
    <phoneticPr fontId="9"/>
  </si>
  <si>
    <t>変更後</t>
    <rPh sb="0" eb="2">
      <t>ヘンコウ</t>
    </rPh>
    <rPh sb="2" eb="3">
      <t>ゴ</t>
    </rPh>
    <phoneticPr fontId="9"/>
  </si>
  <si>
    <t>単　価</t>
    <phoneticPr fontId="9"/>
  </si>
  <si>
    <t>数量</t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</si>
  <si>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</si>
  <si>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</si>
  <si>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計</t>
    <rPh sb="0" eb="1">
      <t>ケイ</t>
    </rPh>
    <phoneticPr fontId="4"/>
  </si>
  <si>
    <t>式</t>
    <rPh sb="0" eb="1">
      <t>シキ</t>
    </rPh>
    <phoneticPr fontId="4"/>
  </si>
  <si>
    <t>第Ｍ-1号内訳書</t>
    <rPh sb="0" eb="1">
      <t>ダイ</t>
    </rPh>
    <rPh sb="4" eb="5">
      <t>ゴウ</t>
    </rPh>
    <rPh sb="5" eb="8">
      <t>ウチワケショ</t>
    </rPh>
    <phoneticPr fontId="4"/>
  </si>
  <si>
    <t>（機器費）</t>
    <rPh sb="1" eb="3">
      <t>キキ</t>
    </rPh>
    <rPh sb="3" eb="4">
      <t>ヒ</t>
    </rPh>
    <phoneticPr fontId="4"/>
  </si>
  <si>
    <t>輸送費</t>
    <rPh sb="0" eb="3">
      <t>ユソウヒ</t>
    </rPh>
    <phoneticPr fontId="4"/>
  </si>
  <si>
    <t>第Ｍ-2号内訳書</t>
    <rPh sb="0" eb="1">
      <t>ダイ</t>
    </rPh>
    <rPh sb="4" eb="5">
      <t>ゴウ</t>
    </rPh>
    <rPh sb="5" eb="8">
      <t>ウチワケショ</t>
    </rPh>
    <phoneticPr fontId="4"/>
  </si>
  <si>
    <t>小計</t>
    <rPh sb="0" eb="2">
      <t>ショウケイ</t>
    </rPh>
    <phoneticPr fontId="4"/>
  </si>
  <si>
    <t>直接材料費</t>
    <rPh sb="0" eb="2">
      <t>チョクセツ</t>
    </rPh>
    <rPh sb="2" eb="4">
      <t>ザイリョウ</t>
    </rPh>
    <rPh sb="4" eb="5">
      <t>ヒ</t>
    </rPh>
    <phoneticPr fontId="4"/>
  </si>
  <si>
    <t>機器費</t>
    <rPh sb="0" eb="2">
      <t>キキ</t>
    </rPh>
    <rPh sb="2" eb="3">
      <t>ヒ</t>
    </rPh>
    <phoneticPr fontId="4"/>
  </si>
  <si>
    <t>機械設備</t>
    <rPh sb="0" eb="2">
      <t>キカイ</t>
    </rPh>
    <rPh sb="2" eb="4">
      <t>セツビ</t>
    </rPh>
    <phoneticPr fontId="4"/>
  </si>
  <si>
    <t>第Ｍ-3号内訳書</t>
    <rPh sb="0" eb="1">
      <t>ダイ</t>
    </rPh>
    <rPh sb="4" eb="5">
      <t>ゴウ</t>
    </rPh>
    <rPh sb="5" eb="8">
      <t>ウチワケショ</t>
    </rPh>
    <phoneticPr fontId="4"/>
  </si>
  <si>
    <t>補助材料費</t>
    <rPh sb="0" eb="2">
      <t>ホジョ</t>
    </rPh>
    <rPh sb="2" eb="4">
      <t>ザイリョウ</t>
    </rPh>
    <rPh sb="4" eb="5">
      <t>ヒ</t>
    </rPh>
    <phoneticPr fontId="4"/>
  </si>
  <si>
    <t>（材料費）</t>
    <rPh sb="1" eb="3">
      <t>ザイリョウ</t>
    </rPh>
    <rPh sb="3" eb="4">
      <t>ヒ</t>
    </rPh>
    <phoneticPr fontId="4"/>
  </si>
  <si>
    <t>一般労務費</t>
    <rPh sb="0" eb="2">
      <t>イッパン</t>
    </rPh>
    <rPh sb="2" eb="5">
      <t>ロウムヒ</t>
    </rPh>
    <phoneticPr fontId="4"/>
  </si>
  <si>
    <t>据付労務費</t>
  </si>
  <si>
    <t>（一般労務費）</t>
    <rPh sb="1" eb="3">
      <t>イッパン</t>
    </rPh>
    <rPh sb="3" eb="6">
      <t>ロウムヒ</t>
    </rPh>
    <phoneticPr fontId="4"/>
  </si>
  <si>
    <t>（機械設備据付労務費）</t>
    <rPh sb="1" eb="3">
      <t>キカイ</t>
    </rPh>
    <rPh sb="3" eb="5">
      <t>セツビ</t>
    </rPh>
    <rPh sb="5" eb="7">
      <t>スエツケ</t>
    </rPh>
    <rPh sb="7" eb="10">
      <t>ロウムヒ</t>
    </rPh>
    <phoneticPr fontId="4"/>
  </si>
  <si>
    <t>第Ｍ-4号内訳書</t>
    <rPh sb="0" eb="1">
      <t>ダイ</t>
    </rPh>
    <rPh sb="4" eb="5">
      <t>ゴウ</t>
    </rPh>
    <rPh sb="5" eb="8">
      <t>ウチワケショ</t>
    </rPh>
    <phoneticPr fontId="4"/>
  </si>
  <si>
    <t>第Ｍ-5号内訳書</t>
    <rPh sb="0" eb="1">
      <t>ダイ</t>
    </rPh>
    <rPh sb="4" eb="5">
      <t>ゴウ</t>
    </rPh>
    <rPh sb="5" eb="8">
      <t>ウチワケショ</t>
    </rPh>
    <phoneticPr fontId="4"/>
  </si>
  <si>
    <t>（複合工費）</t>
    <rPh sb="1" eb="3">
      <t>フクゴウ</t>
    </rPh>
    <rPh sb="3" eb="4">
      <t>コウ</t>
    </rPh>
    <rPh sb="4" eb="5">
      <t>ヒ</t>
    </rPh>
    <phoneticPr fontId="4"/>
  </si>
  <si>
    <t>機械経費</t>
    <rPh sb="0" eb="2">
      <t>キカイ</t>
    </rPh>
    <rPh sb="2" eb="4">
      <t>ケイヒ</t>
    </rPh>
    <phoneticPr fontId="4"/>
  </si>
  <si>
    <t>総合試運転費</t>
    <rPh sb="0" eb="2">
      <t>ソウゴウ</t>
    </rPh>
    <rPh sb="2" eb="5">
      <t>シウンテン</t>
    </rPh>
    <rPh sb="5" eb="6">
      <t>ヒ</t>
    </rPh>
    <phoneticPr fontId="4"/>
  </si>
  <si>
    <t>（直接経費）</t>
    <rPh sb="1" eb="3">
      <t>チョクセツ</t>
    </rPh>
    <rPh sb="3" eb="5">
      <t>ケイヒ</t>
    </rPh>
    <phoneticPr fontId="4"/>
  </si>
  <si>
    <t>仮設費</t>
    <rPh sb="0" eb="2">
      <t>カセツ</t>
    </rPh>
    <rPh sb="2" eb="3">
      <t>ヒ</t>
    </rPh>
    <phoneticPr fontId="4"/>
  </si>
  <si>
    <t>（仮設費）</t>
    <rPh sb="1" eb="3">
      <t>カセツ</t>
    </rPh>
    <rPh sb="3" eb="4">
      <t>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</si>
  <si>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</si>
  <si>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</si>
  <si>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据付間接費</t>
    <rPh sb="0" eb="2">
      <t>スエツケ</t>
    </rPh>
    <rPh sb="2" eb="4">
      <t>カンセツ</t>
    </rPh>
    <rPh sb="4" eb="5">
      <t>ヒ</t>
    </rPh>
    <phoneticPr fontId="4"/>
  </si>
  <si>
    <t>（直接工事費）</t>
    <rPh sb="1" eb="3">
      <t>チョクセツ</t>
    </rPh>
    <rPh sb="3" eb="6">
      <t>コウジヒ</t>
    </rPh>
    <phoneticPr fontId="4"/>
  </si>
  <si>
    <t>（間接工事費）</t>
    <rPh sb="1" eb="3">
      <t>カンセツ</t>
    </rPh>
    <rPh sb="3" eb="6">
      <t>コウジヒ</t>
    </rPh>
    <phoneticPr fontId="4"/>
  </si>
  <si>
    <t>設計技術費</t>
    <rPh sb="0" eb="2">
      <t>セッケイ</t>
    </rPh>
    <rPh sb="2" eb="4">
      <t>ギジュツ</t>
    </rPh>
    <rPh sb="4" eb="5">
      <t>ヒ</t>
    </rPh>
    <phoneticPr fontId="4"/>
  </si>
  <si>
    <t>一般管理費等</t>
    <rPh sb="0" eb="2">
      <t>イッパン</t>
    </rPh>
    <rPh sb="2" eb="5">
      <t>カンリヒ</t>
    </rPh>
    <rPh sb="5" eb="6">
      <t>トウ</t>
    </rPh>
    <phoneticPr fontId="4"/>
  </si>
  <si>
    <t>工事原価</t>
    <rPh sb="0" eb="2">
      <t>コウジ</t>
    </rPh>
    <rPh sb="2" eb="4">
      <t>ゲンカ</t>
    </rPh>
    <phoneticPr fontId="4"/>
  </si>
  <si>
    <t>工事価格</t>
    <rPh sb="0" eb="2">
      <t>コウジ</t>
    </rPh>
    <rPh sb="2" eb="4">
      <t>カカク</t>
    </rPh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</si>
  <si>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</si>
  <si>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率分</t>
    <rPh sb="0" eb="1">
      <t>リツ</t>
    </rPh>
    <rPh sb="1" eb="2">
      <t>ブン</t>
    </rPh>
    <phoneticPr fontId="4"/>
  </si>
  <si>
    <t>小計</t>
    <rPh sb="0" eb="2">
      <t>ショウケイ</t>
    </rPh>
    <phoneticPr fontId="4"/>
  </si>
  <si>
    <t>（共通仮設費）</t>
    <rPh sb="1" eb="3">
      <t>キョウツウ</t>
    </rPh>
    <rPh sb="3" eb="5">
      <t>カセツ</t>
    </rPh>
    <rPh sb="5" eb="6">
      <t>ヒ</t>
    </rPh>
    <phoneticPr fontId="4"/>
  </si>
  <si>
    <t>○ポンプ場施設</t>
  </si>
  <si>
    <t>●水処理施設</t>
  </si>
  <si>
    <t>○汚泥処理施設</t>
  </si>
  <si>
    <r>
      <t>≦</t>
    </r>
    <r>
      <rPr>
        <sz val="12"/>
        <color rgb="FFFF0000"/>
        <rFont val="Times New Roman"/>
        <family val="1"/>
      </rPr>
      <t>Y</t>
    </r>
    <r>
      <rPr>
        <sz val="12"/>
        <color rgb="FFFF0000"/>
        <rFont val="ＭＳ Ｐ明朝"/>
        <family val="1"/>
        <charset val="128"/>
      </rPr>
      <t>≦</t>
    </r>
  </si>
  <si>
    <t>≦Y≦</t>
  </si>
  <si>
    <r>
      <t>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15%</t>
    </r>
    <r>
      <rPr>
        <sz val="12"/>
        <rFont val="ＭＳ Ｐ明朝"/>
        <family val="1"/>
        <charset val="128"/>
      </rPr>
      <t>以下</t>
    </r>
    <rPh sb="5" eb="7">
      <t>イカ</t>
    </rPh>
    <phoneticPr fontId="49"/>
  </si>
  <si>
    <r>
      <t>15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25%</t>
    </r>
    <r>
      <rPr>
        <sz val="12"/>
        <rFont val="ＭＳ Ｐ明朝"/>
        <family val="1"/>
        <charset val="128"/>
      </rPr>
      <t>以下</t>
    </r>
    <rPh sb="6" eb="8">
      <t>イカ</t>
    </rPh>
    <phoneticPr fontId="49"/>
  </si>
  <si>
    <r>
      <t>25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35%</t>
    </r>
    <r>
      <rPr>
        <sz val="12"/>
        <rFont val="ＭＳ Ｐ明朝"/>
        <family val="1"/>
        <charset val="128"/>
      </rPr>
      <t>以下</t>
    </r>
    <r>
      <rPr>
        <sz val="12"/>
        <rFont val="Times New Roman"/>
        <family val="1"/>
      </rPr>
      <t/>
    </r>
    <rPh sb="6" eb="8">
      <t>イカ</t>
    </rPh>
    <phoneticPr fontId="49"/>
  </si>
  <si>
    <r>
      <t>35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40%</t>
    </r>
    <r>
      <rPr>
        <sz val="12"/>
        <rFont val="ＭＳ Ｐ明朝"/>
        <family val="1"/>
        <charset val="128"/>
      </rPr>
      <t>以下</t>
    </r>
    <rPh sb="6" eb="8">
      <t>イカ</t>
    </rPh>
    <phoneticPr fontId="49"/>
  </si>
  <si>
    <r>
      <t>1-(P</t>
    </r>
    <r>
      <rPr>
        <sz val="12"/>
        <rFont val="Times New Roman"/>
        <family val="1"/>
      </rPr>
      <t>2'/1.25)</t>
    </r>
    <phoneticPr fontId="49"/>
  </si>
  <si>
    <r>
      <t>)</t>
    </r>
    <r>
      <rPr>
        <sz val="12"/>
        <rFont val="ＭＳ Ｐ明朝"/>
        <family val="1"/>
        <charset val="128"/>
      </rPr>
      <t>円</t>
    </r>
    <r>
      <rPr>
        <sz val="12"/>
        <rFont val="Times New Roman"/>
        <family val="1"/>
      </rPr>
      <t>×</t>
    </r>
    <phoneticPr fontId="10"/>
  </si>
  <si>
    <r>
      <t>％</t>
    </r>
    <r>
      <rPr>
        <sz val="12"/>
        <rFont val="Times New Roman"/>
        <family val="1"/>
      </rPr>
      <t>=(</t>
    </r>
    <phoneticPr fontId="10"/>
  </si>
  <si>
    <r>
      <t>　</t>
    </r>
    <r>
      <rPr>
        <sz val="12"/>
        <rFont val="Times New Roman"/>
        <family val="1"/>
      </rPr>
      <t>=(</t>
    </r>
    <phoneticPr fontId="10"/>
  </si>
  <si>
    <r>
      <t>D×2</t>
    </r>
    <r>
      <rPr>
        <sz val="12"/>
        <rFont val="ＭＳ Ｐ明朝"/>
        <family val="1"/>
        <charset val="128"/>
      </rPr>
      <t>％</t>
    </r>
    <phoneticPr fontId="10"/>
  </si>
  <si>
    <t>×(H+I3)</t>
    <phoneticPr fontId="49"/>
  </si>
  <si>
    <t>(H+I3)×Y</t>
    <phoneticPr fontId="10"/>
  </si>
  <si>
    <t>=(</t>
    <phoneticPr fontId="49"/>
  </si>
  <si>
    <t xml:space="preserve"> (</t>
    <phoneticPr fontId="49"/>
  </si>
  <si>
    <t>I0+I1+I2+I3+I4+I5+I6+I7</t>
    <phoneticPr fontId="49"/>
  </si>
  <si>
    <t>×(H+I)</t>
    <phoneticPr fontId="49"/>
  </si>
  <si>
    <t>(H+I)×Y</t>
    <phoneticPr fontId="10"/>
  </si>
  <si>
    <r>
      <t>D2×70</t>
    </r>
    <r>
      <rPr>
        <sz val="12"/>
        <rFont val="ＭＳ Ｐ明朝"/>
        <family val="1"/>
        <charset val="128"/>
      </rPr>
      <t>％</t>
    </r>
    <phoneticPr fontId="10"/>
  </si>
  <si>
    <t>I+J+K</t>
    <phoneticPr fontId="10"/>
  </si>
  <si>
    <t>H+L</t>
    <phoneticPr fontId="10"/>
  </si>
  <si>
    <t>×(A+M)</t>
    <phoneticPr fontId="49"/>
  </si>
  <si>
    <t>(A+M)×Y</t>
    <phoneticPr fontId="10"/>
  </si>
  <si>
    <t>A+M+N</t>
    <phoneticPr fontId="10"/>
  </si>
  <si>
    <t>×log(O)+</t>
    <phoneticPr fontId="10"/>
  </si>
  <si>
    <t>×log(</t>
    <phoneticPr fontId="49"/>
  </si>
  <si>
    <r>
      <t>)</t>
    </r>
    <r>
      <rPr>
        <sz val="12"/>
        <rFont val="ＭＳ Ｐ明朝"/>
        <family val="1"/>
        <charset val="128"/>
      </rPr>
      <t>円</t>
    </r>
    <r>
      <rPr>
        <sz val="12"/>
        <rFont val="Times New Roman"/>
        <family val="1"/>
      </rPr>
      <t>+</t>
    </r>
    <phoneticPr fontId="10"/>
  </si>
  <si>
    <t>○前払金支出割合補正</t>
    <phoneticPr fontId="49"/>
  </si>
  <si>
    <r>
      <rPr>
        <sz val="12"/>
        <rFont val="ＭＳ Ｐ明朝"/>
        <family val="1"/>
        <charset val="128"/>
      </rPr>
      <t>※総合試運転費該当項目を選択（赤文字）</t>
    </r>
    <rPh sb="1" eb="3">
      <t>ソウゴウ</t>
    </rPh>
    <rPh sb="3" eb="6">
      <t>シウンテン</t>
    </rPh>
    <rPh sb="6" eb="7">
      <t>ヒ</t>
    </rPh>
    <rPh sb="7" eb="9">
      <t>ガイトウ</t>
    </rPh>
    <rPh sb="9" eb="11">
      <t>コウモク</t>
    </rPh>
    <rPh sb="12" eb="14">
      <t>センタク</t>
    </rPh>
    <rPh sb="15" eb="16">
      <t>アカ</t>
    </rPh>
    <rPh sb="16" eb="18">
      <t>モジ</t>
    </rPh>
    <phoneticPr fontId="49"/>
  </si>
  <si>
    <r>
      <t>0</t>
    </r>
    <r>
      <rPr>
        <sz val="12"/>
        <rFont val="ＭＳ Ｐ明朝"/>
        <family val="1"/>
        <charset val="128"/>
      </rPr>
      <t>～</t>
    </r>
    <r>
      <rPr>
        <sz val="12"/>
        <rFont val="Times New Roman"/>
        <family val="1"/>
      </rPr>
      <t>5%</t>
    </r>
    <r>
      <rPr>
        <sz val="12"/>
        <rFont val="ＭＳ Ｐ明朝"/>
        <family val="1"/>
        <charset val="128"/>
      </rPr>
      <t>以下</t>
    </r>
    <rPh sb="4" eb="6">
      <t>イカ</t>
    </rPh>
    <phoneticPr fontId="49"/>
  </si>
  <si>
    <t>○前払金支出割合補正の選択（赤文字）</t>
    <rPh sb="11" eb="13">
      <t>センタク</t>
    </rPh>
    <rPh sb="14" eb="15">
      <t>アカ</t>
    </rPh>
    <rPh sb="15" eb="17">
      <t>モジ</t>
    </rPh>
    <phoneticPr fontId="49"/>
  </si>
  <si>
    <t>複合工費</t>
    <rPh sb="0" eb="2">
      <t>フクゴウ</t>
    </rPh>
    <rPh sb="2" eb="3">
      <t>コウ</t>
    </rPh>
    <rPh sb="3" eb="4">
      <t>ヒ</t>
    </rPh>
    <phoneticPr fontId="4"/>
  </si>
  <si>
    <t>第Ｍ-6号内訳書</t>
    <rPh sb="0" eb="1">
      <t>ダイ</t>
    </rPh>
    <rPh sb="4" eb="5">
      <t>ゴウ</t>
    </rPh>
    <rPh sb="5" eb="8">
      <t>ウチワケショ</t>
    </rPh>
    <phoneticPr fontId="4"/>
  </si>
  <si>
    <t>前中次亜塩注入機</t>
    <rPh sb="0" eb="1">
      <t>マエ</t>
    </rPh>
    <rPh sb="1" eb="2">
      <t>チュウ</t>
    </rPh>
    <rPh sb="2" eb="4">
      <t>ジア</t>
    </rPh>
    <rPh sb="4" eb="5">
      <t>エン</t>
    </rPh>
    <rPh sb="5" eb="7">
      <t>チュウニュウ</t>
    </rPh>
    <rPh sb="7" eb="8">
      <t>キ</t>
    </rPh>
    <phoneticPr fontId="1"/>
  </si>
  <si>
    <t>後次亜塩注入機</t>
    <rPh sb="0" eb="1">
      <t>アト</t>
    </rPh>
    <rPh sb="1" eb="3">
      <t>ジア</t>
    </rPh>
    <rPh sb="3" eb="4">
      <t>エン</t>
    </rPh>
    <rPh sb="4" eb="6">
      <t>チュウニュウ</t>
    </rPh>
    <rPh sb="6" eb="7">
      <t>キ</t>
    </rPh>
    <phoneticPr fontId="1"/>
  </si>
  <si>
    <t>後苛性ソーダ注入機</t>
    <rPh sb="0" eb="1">
      <t>アト</t>
    </rPh>
    <rPh sb="1" eb="3">
      <t>カセイ</t>
    </rPh>
    <rPh sb="6" eb="8">
      <t>チュウニュウ</t>
    </rPh>
    <rPh sb="8" eb="9">
      <t>キ</t>
    </rPh>
    <phoneticPr fontId="1"/>
  </si>
  <si>
    <t>PAC注入機</t>
    <rPh sb="3" eb="5">
      <t>チュウニュウ</t>
    </rPh>
    <rPh sb="5" eb="6">
      <t>キ</t>
    </rPh>
    <phoneticPr fontId="1"/>
  </si>
  <si>
    <t>一軸ねじ式ポンプ</t>
  </si>
  <si>
    <t>一軸ねじ式ポンプ</t>
    <rPh sb="0" eb="2">
      <t>イチジク</t>
    </rPh>
    <rPh sb="4" eb="5">
      <t>シキ</t>
    </rPh>
    <phoneticPr fontId="2"/>
  </si>
  <si>
    <t>工場～新潟県三条市</t>
    <rPh sb="0" eb="2">
      <t>コウジョウ</t>
    </rPh>
    <rPh sb="3" eb="6">
      <t>ニイガタケン</t>
    </rPh>
    <rPh sb="6" eb="8">
      <t>サンジョウ</t>
    </rPh>
    <rPh sb="8" eb="9">
      <t>シ</t>
    </rPh>
    <phoneticPr fontId="9"/>
  </si>
  <si>
    <t>耐衝撃性</t>
  </si>
  <si>
    <t>硬質塩化ビニル管</t>
    <rPh sb="0" eb="2">
      <t>コウシツ</t>
    </rPh>
    <rPh sb="2" eb="4">
      <t>エンカ</t>
    </rPh>
    <rPh sb="7" eb="8">
      <t>カン</t>
    </rPh>
    <phoneticPr fontId="9"/>
  </si>
  <si>
    <t>m</t>
  </si>
  <si>
    <t>m</t>
    <phoneticPr fontId="9"/>
  </si>
  <si>
    <t>管材</t>
    <rPh sb="0" eb="1">
      <t>カン</t>
    </rPh>
    <rPh sb="1" eb="2">
      <t>ザイ</t>
    </rPh>
    <phoneticPr fontId="9"/>
  </si>
  <si>
    <t>同上付属材料費</t>
    <rPh sb="0" eb="2">
      <t>ドウジョウ</t>
    </rPh>
    <rPh sb="2" eb="4">
      <t>フゾク</t>
    </rPh>
    <rPh sb="4" eb="7">
      <t>ザイリョウヒ</t>
    </rPh>
    <phoneticPr fontId="9"/>
  </si>
  <si>
    <t>HIVP</t>
  </si>
  <si>
    <t>φ16</t>
    <phoneticPr fontId="9"/>
  </si>
  <si>
    <t>φ20</t>
    <phoneticPr fontId="9"/>
  </si>
  <si>
    <t>φ50</t>
    <phoneticPr fontId="9"/>
  </si>
  <si>
    <t>φ65</t>
    <phoneticPr fontId="9"/>
  </si>
  <si>
    <t>×0.65</t>
    <phoneticPr fontId="9"/>
  </si>
  <si>
    <t>小計</t>
    <rPh sb="0" eb="2">
      <t>ショウケイ</t>
    </rPh>
    <phoneticPr fontId="9"/>
  </si>
  <si>
    <t>×1.35</t>
    <phoneticPr fontId="9"/>
  </si>
  <si>
    <t>【配管材】</t>
    <rPh sb="1" eb="3">
      <t>ハイカン</t>
    </rPh>
    <rPh sb="3" eb="4">
      <t>ザイ</t>
    </rPh>
    <phoneticPr fontId="9"/>
  </si>
  <si>
    <t>【弁類・その他】</t>
    <rPh sb="1" eb="2">
      <t>ベン</t>
    </rPh>
    <rPh sb="2" eb="3">
      <t>ルイ</t>
    </rPh>
    <rPh sb="6" eb="7">
      <t>タ</t>
    </rPh>
    <phoneticPr fontId="9"/>
  </si>
  <si>
    <t>可とう管</t>
  </si>
  <si>
    <t>ダイヤフラム弁</t>
  </si>
  <si>
    <t>ボール弁</t>
  </si>
  <si>
    <t>JIS10KF</t>
  </si>
  <si>
    <t>ゴム(200mm偏心) 20A</t>
    <phoneticPr fontId="9"/>
  </si>
  <si>
    <t>PVC/PTFE 20A</t>
    <phoneticPr fontId="9"/>
  </si>
  <si>
    <t>PVC/EPDM 16A</t>
    <phoneticPr fontId="9"/>
  </si>
  <si>
    <t>PVC/EPDM 20A</t>
    <phoneticPr fontId="9"/>
  </si>
  <si>
    <t>PVC/FKM 16A</t>
    <phoneticPr fontId="9"/>
  </si>
  <si>
    <t>PVC/FKM 20A</t>
    <phoneticPr fontId="9"/>
  </si>
  <si>
    <t>【鋼製加工品】</t>
    <rPh sb="1" eb="3">
      <t>コウセイ</t>
    </rPh>
    <rPh sb="3" eb="6">
      <t>カコウヒン</t>
    </rPh>
    <phoneticPr fontId="9"/>
  </si>
  <si>
    <t>SUS304</t>
    <phoneticPr fontId="9"/>
  </si>
  <si>
    <t>管サポート</t>
    <rPh sb="0" eb="1">
      <t>カン</t>
    </rPh>
    <phoneticPr fontId="9"/>
  </si>
  <si>
    <t>モルタル充填</t>
    <rPh sb="4" eb="6">
      <t>ジュウテン</t>
    </rPh>
    <phoneticPr fontId="9"/>
  </si>
  <si>
    <t>モルタル仕上工</t>
    <rPh sb="4" eb="6">
      <t>シアゲ</t>
    </rPh>
    <rPh sb="6" eb="7">
      <t>コウ</t>
    </rPh>
    <phoneticPr fontId="9"/>
  </si>
  <si>
    <t>型枠工</t>
    <rPh sb="0" eb="2">
      <t>カタワク</t>
    </rPh>
    <rPh sb="2" eb="3">
      <t>コウ</t>
    </rPh>
    <phoneticPr fontId="9"/>
  </si>
  <si>
    <t>はつり工</t>
    <rPh sb="3" eb="4">
      <t>コウ</t>
    </rPh>
    <phoneticPr fontId="9"/>
  </si>
  <si>
    <t>配合1：2</t>
    <rPh sb="0" eb="2">
      <t>ハイゴウ</t>
    </rPh>
    <phoneticPr fontId="9"/>
  </si>
  <si>
    <t>2cm厚</t>
    <rPh sb="3" eb="4">
      <t>アツシ</t>
    </rPh>
    <phoneticPr fontId="9"/>
  </si>
  <si>
    <t>有筋</t>
    <rPh sb="0" eb="1">
      <t>ユウ</t>
    </rPh>
    <rPh sb="1" eb="2">
      <t>キン</t>
    </rPh>
    <phoneticPr fontId="9"/>
  </si>
  <si>
    <r>
      <t>ｍ</t>
    </r>
    <r>
      <rPr>
        <vertAlign val="superscript"/>
        <sz val="9"/>
        <rFont val="ＭＳ 明朝"/>
        <family val="1"/>
        <charset val="128"/>
      </rPr>
      <t>3</t>
    </r>
    <phoneticPr fontId="51"/>
  </si>
  <si>
    <r>
      <t>ｍ</t>
    </r>
    <r>
      <rPr>
        <vertAlign val="superscript"/>
        <sz val="9"/>
        <rFont val="ＭＳ 明朝"/>
        <family val="1"/>
        <charset val="128"/>
      </rPr>
      <t>2</t>
    </r>
    <phoneticPr fontId="51"/>
  </si>
  <si>
    <t xml:space="preserve">   第１号内訳書 機器費</t>
    <rPh sb="6" eb="8">
      <t>ウチワケ</t>
    </rPh>
    <rPh sb="10" eb="12">
      <t>キキ</t>
    </rPh>
    <rPh sb="12" eb="13">
      <t>ヒ</t>
    </rPh>
    <phoneticPr fontId="9"/>
  </si>
  <si>
    <t xml:space="preserve">   第２号内訳書  輸送費</t>
    <rPh sb="6" eb="8">
      <t>ウチワケ</t>
    </rPh>
    <rPh sb="11" eb="13">
      <t>ユソウ</t>
    </rPh>
    <rPh sb="13" eb="14">
      <t>ヒ</t>
    </rPh>
    <phoneticPr fontId="9"/>
  </si>
  <si>
    <t>見積比較表（機器）</t>
    <rPh sb="0" eb="2">
      <t>ミツ</t>
    </rPh>
    <rPh sb="2" eb="4">
      <t>ヒカク</t>
    </rPh>
    <rPh sb="4" eb="5">
      <t>ヒョウ</t>
    </rPh>
    <rPh sb="6" eb="8">
      <t>キキ</t>
    </rPh>
    <phoneticPr fontId="9"/>
  </si>
  <si>
    <t xml:space="preserve">   第３号内訳書  直接材料費（1/3）</t>
    <rPh sb="6" eb="8">
      <t>ウチワケ</t>
    </rPh>
    <rPh sb="11" eb="13">
      <t>チョクセツ</t>
    </rPh>
    <rPh sb="13" eb="15">
      <t>ザイリョウ</t>
    </rPh>
    <rPh sb="15" eb="16">
      <t>ヒ</t>
    </rPh>
    <phoneticPr fontId="9"/>
  </si>
  <si>
    <t xml:space="preserve">   第３号内訳書  直接材料費（2/3）</t>
    <rPh sb="6" eb="8">
      <t>ウチワケ</t>
    </rPh>
    <rPh sb="11" eb="13">
      <t>チョクセツ</t>
    </rPh>
    <rPh sb="13" eb="15">
      <t>ザイリョウ</t>
    </rPh>
    <rPh sb="15" eb="16">
      <t>ヒ</t>
    </rPh>
    <phoneticPr fontId="9"/>
  </si>
  <si>
    <t xml:space="preserve">   第３号内訳書  直接材料費（3/3）</t>
    <rPh sb="6" eb="8">
      <t>ウチワケ</t>
    </rPh>
    <rPh sb="11" eb="13">
      <t>チョクセツ</t>
    </rPh>
    <rPh sb="13" eb="15">
      <t>ザイリョウ</t>
    </rPh>
    <rPh sb="15" eb="16">
      <t>ヒ</t>
    </rPh>
    <phoneticPr fontId="9"/>
  </si>
  <si>
    <t xml:space="preserve">   第４号内訳書  一般労務費</t>
    <rPh sb="6" eb="8">
      <t>ウチワケ</t>
    </rPh>
    <rPh sb="11" eb="13">
      <t>イッパン</t>
    </rPh>
    <rPh sb="13" eb="15">
      <t>ロウム</t>
    </rPh>
    <rPh sb="15" eb="16">
      <t>ヒ</t>
    </rPh>
    <phoneticPr fontId="9"/>
  </si>
  <si>
    <t xml:space="preserve">   第５号内訳書  機械設備据付労務費</t>
    <rPh sb="6" eb="8">
      <t>ウチワケ</t>
    </rPh>
    <rPh sb="11" eb="15">
      <t>キカイセツビ</t>
    </rPh>
    <rPh sb="15" eb="17">
      <t>スエツケ</t>
    </rPh>
    <rPh sb="17" eb="19">
      <t>ロウム</t>
    </rPh>
    <rPh sb="19" eb="20">
      <t>ヒ</t>
    </rPh>
    <phoneticPr fontId="9"/>
  </si>
  <si>
    <t xml:space="preserve">   第６号内訳書  複合工費</t>
    <rPh sb="6" eb="8">
      <t>ウチワケ</t>
    </rPh>
    <rPh sb="11" eb="13">
      <t>フクゴウ</t>
    </rPh>
    <rPh sb="13" eb="14">
      <t>コウ</t>
    </rPh>
    <rPh sb="14" eb="15">
      <t>ヒ</t>
    </rPh>
    <phoneticPr fontId="8"/>
  </si>
  <si>
    <t>普通作業員</t>
    <rPh sb="0" eb="2">
      <t>フツウ</t>
    </rPh>
    <rPh sb="2" eb="5">
      <t>サギョウイン</t>
    </rPh>
    <phoneticPr fontId="9"/>
  </si>
  <si>
    <t>人</t>
    <rPh sb="0" eb="1">
      <t>ニン</t>
    </rPh>
    <phoneticPr fontId="9"/>
  </si>
  <si>
    <t>機械設備据付工</t>
    <rPh sb="0" eb="2">
      <t>キカイ</t>
    </rPh>
    <rPh sb="2" eb="4">
      <t>セツビ</t>
    </rPh>
    <rPh sb="4" eb="5">
      <t>ス</t>
    </rPh>
    <rPh sb="5" eb="6">
      <t>ツ</t>
    </rPh>
    <rPh sb="6" eb="7">
      <t>コウ</t>
    </rPh>
    <phoneticPr fontId="9"/>
  </si>
  <si>
    <t>計</t>
    <rPh sb="0" eb="1">
      <t>ケイ</t>
    </rPh>
    <phoneticPr fontId="9"/>
  </si>
  <si>
    <t>kg</t>
    <phoneticPr fontId="9"/>
  </si>
  <si>
    <t>材料単価調書（機械）</t>
    <rPh sb="0" eb="2">
      <t>ザイリョウ</t>
    </rPh>
    <rPh sb="2" eb="4">
      <t>タンカ</t>
    </rPh>
    <rPh sb="4" eb="6">
      <t>チョウショ</t>
    </rPh>
    <rPh sb="7" eb="9">
      <t>キカイ</t>
    </rPh>
    <phoneticPr fontId="9"/>
  </si>
  <si>
    <t>見積比較表（材料）</t>
    <rPh sb="0" eb="2">
      <t>ミツ</t>
    </rPh>
    <rPh sb="2" eb="4">
      <t>ヒカク</t>
    </rPh>
    <rPh sb="4" eb="5">
      <t>ヒョウ</t>
    </rPh>
    <rPh sb="6" eb="8">
      <t>ザイリョウ</t>
    </rPh>
    <phoneticPr fontId="9"/>
  </si>
  <si>
    <t>No.</t>
    <phoneticPr fontId="60"/>
  </si>
  <si>
    <t>名称</t>
    <rPh sb="0" eb="2">
      <t>メイショウ</t>
    </rPh>
    <phoneticPr fontId="60"/>
  </si>
  <si>
    <t>仕様</t>
    <rPh sb="0" eb="2">
      <t>シヨウ</t>
    </rPh>
    <phoneticPr fontId="60"/>
  </si>
  <si>
    <t>数量</t>
    <rPh sb="0" eb="2">
      <t>スウリョウ</t>
    </rPh>
    <phoneticPr fontId="60"/>
  </si>
  <si>
    <t>単位</t>
    <rPh sb="0" eb="2">
      <t>タンイ</t>
    </rPh>
    <phoneticPr fontId="60"/>
  </si>
  <si>
    <t>単位</t>
    <rPh sb="0" eb="2">
      <t>タンイ</t>
    </rPh>
    <phoneticPr fontId="51"/>
  </si>
  <si>
    <t>最低値</t>
    <rPh sb="0" eb="2">
      <t>サイテイ</t>
    </rPh>
    <rPh sb="2" eb="3">
      <t>アタイ</t>
    </rPh>
    <phoneticPr fontId="60"/>
  </si>
  <si>
    <t>採用額</t>
    <rPh sb="0" eb="2">
      <t>サイヨウ</t>
    </rPh>
    <rPh sb="2" eb="3">
      <t>ガク</t>
    </rPh>
    <phoneticPr fontId="60"/>
  </si>
  <si>
    <t>同上輸送費</t>
    <rPh sb="0" eb="2">
      <t>ドウジョウ</t>
    </rPh>
    <rPh sb="2" eb="5">
      <t>ユソウヒ</t>
    </rPh>
    <phoneticPr fontId="51"/>
  </si>
  <si>
    <t>工場～新潟県三条市</t>
    <rPh sb="0" eb="2">
      <t>コウジョウ</t>
    </rPh>
    <rPh sb="3" eb="6">
      <t>ニイガタケン</t>
    </rPh>
    <rPh sb="6" eb="8">
      <t>サンジョウ</t>
    </rPh>
    <rPh sb="8" eb="9">
      <t>シ</t>
    </rPh>
    <phoneticPr fontId="51"/>
  </si>
  <si>
    <t>式</t>
    <rPh sb="0" eb="1">
      <t>シキ</t>
    </rPh>
    <phoneticPr fontId="51"/>
  </si>
  <si>
    <t>No.</t>
    <phoneticPr fontId="60"/>
  </si>
  <si>
    <t>個</t>
    <rPh sb="0" eb="1">
      <t>コ</t>
    </rPh>
    <phoneticPr fontId="51"/>
  </si>
  <si>
    <t>kg</t>
    <phoneticPr fontId="51"/>
  </si>
  <si>
    <t>SUS304</t>
  </si>
  <si>
    <t>　材　料　単　価　調　書（機械）</t>
    <rPh sb="13" eb="15">
      <t>キカイ</t>
    </rPh>
    <phoneticPr fontId="4"/>
  </si>
  <si>
    <t>No</t>
    <phoneticPr fontId="4"/>
  </si>
  <si>
    <t>項目</t>
    <rPh sb="0" eb="2">
      <t>コウモク</t>
    </rPh>
    <phoneticPr fontId="4"/>
  </si>
  <si>
    <t>種別</t>
  </si>
  <si>
    <t>細別</t>
    <rPh sb="0" eb="2">
      <t>サイベツ</t>
    </rPh>
    <phoneticPr fontId="4"/>
  </si>
  <si>
    <t>単位</t>
    <rPh sb="0" eb="2">
      <t>タンイ</t>
    </rPh>
    <phoneticPr fontId="4"/>
  </si>
  <si>
    <t>その他</t>
    <rPh sb="2" eb="3">
      <t>タ</t>
    </rPh>
    <phoneticPr fontId="4"/>
  </si>
  <si>
    <t>決　定　価　格</t>
    <rPh sb="0" eb="3">
      <t>ケッテイ</t>
    </rPh>
    <rPh sb="4" eb="7">
      <t>カカク</t>
    </rPh>
    <phoneticPr fontId="4"/>
  </si>
  <si>
    <t>備　　考</t>
    <rPh sb="0" eb="4">
      <t>ビコウ</t>
    </rPh>
    <phoneticPr fontId="4"/>
  </si>
  <si>
    <t>地　区</t>
    <rPh sb="0" eb="3">
      <t>チク</t>
    </rPh>
    <phoneticPr fontId="4"/>
  </si>
  <si>
    <t>価　格</t>
    <rPh sb="0" eb="3">
      <t>カカク</t>
    </rPh>
    <phoneticPr fontId="4"/>
  </si>
  <si>
    <t>頁</t>
    <rPh sb="0" eb="1">
      <t>ページ</t>
    </rPh>
    <phoneticPr fontId="4"/>
  </si>
  <si>
    <t>種　別</t>
    <rPh sb="0" eb="3">
      <t>シュベツ</t>
    </rPh>
    <phoneticPr fontId="4"/>
  </si>
  <si>
    <t>平均価格</t>
    <rPh sb="0" eb="2">
      <t>ヘイキン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</si>
  <si>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</si>
  <si>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配管材</t>
    <rPh sb="0" eb="2">
      <t>ハイカン</t>
    </rPh>
    <rPh sb="2" eb="3">
      <t>ザイ</t>
    </rPh>
    <phoneticPr fontId="51"/>
  </si>
  <si>
    <t>可とう管</t>
    <rPh sb="0" eb="1">
      <t>カ</t>
    </rPh>
    <rPh sb="3" eb="4">
      <t>カン</t>
    </rPh>
    <phoneticPr fontId="51"/>
  </si>
  <si>
    <t>全国②</t>
    <rPh sb="0" eb="2">
      <t>ゼンコク</t>
    </rPh>
    <phoneticPr fontId="51"/>
  </si>
  <si>
    <t>m</t>
    <phoneticPr fontId="51"/>
  </si>
  <si>
    <t>耐衝撃性硬質塩化ビニル管</t>
    <rPh sb="0" eb="1">
      <t>タイ</t>
    </rPh>
    <rPh sb="1" eb="4">
      <t>ショウゲキセイ</t>
    </rPh>
    <rPh sb="4" eb="6">
      <t>コウシツ</t>
    </rPh>
    <rPh sb="6" eb="8">
      <t>エンカ</t>
    </rPh>
    <rPh sb="11" eb="12">
      <t>カン</t>
    </rPh>
    <phoneticPr fontId="51"/>
  </si>
  <si>
    <t>PVC/PTFE 20A</t>
  </si>
  <si>
    <t>PVC/EPDM 16A</t>
  </si>
  <si>
    <t>PVC/EPDM 20A</t>
  </si>
  <si>
    <t>PVC/FKM 16A</t>
  </si>
  <si>
    <t>PVC/FKM 20A</t>
  </si>
  <si>
    <r>
      <t>HIVP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φ16</t>
    </r>
    <phoneticPr fontId="51"/>
  </si>
  <si>
    <r>
      <t>HIVP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φ20</t>
    </r>
    <phoneticPr fontId="51"/>
  </si>
  <si>
    <r>
      <t>HIVP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φ50</t>
    </r>
    <phoneticPr fontId="51"/>
  </si>
  <si>
    <r>
      <t>HIVP</t>
    </r>
    <r>
      <rPr>
        <sz val="11"/>
        <rFont val="ＭＳ Ｐ明朝"/>
        <family val="1"/>
        <charset val="128"/>
      </rPr>
      <t>　</t>
    </r>
    <r>
      <rPr>
        <sz val="11"/>
        <rFont val="Times New Roman"/>
        <family val="1"/>
      </rPr>
      <t>φ65</t>
    </r>
    <phoneticPr fontId="51"/>
  </si>
  <si>
    <t>北陸③</t>
  </si>
  <si>
    <t>北陸③</t>
    <phoneticPr fontId="51"/>
  </si>
  <si>
    <r>
      <t>R×10</t>
    </r>
    <r>
      <rPr>
        <sz val="12"/>
        <color rgb="FFFF0000"/>
        <rFont val="ＭＳ Ｐ明朝"/>
        <family val="1"/>
        <charset val="128"/>
      </rPr>
      <t>％</t>
    </r>
    <phoneticPr fontId="49"/>
  </si>
  <si>
    <t>ダイヤフラム弁</t>
    <phoneticPr fontId="9"/>
  </si>
  <si>
    <t>JIS10KF</t>
    <phoneticPr fontId="9"/>
  </si>
  <si>
    <t>県土木P52</t>
    <phoneticPr fontId="9"/>
  </si>
  <si>
    <t>HIVP</t>
    <phoneticPr fontId="9"/>
  </si>
  <si>
    <r>
      <t>20A</t>
    </r>
    <r>
      <rPr>
        <sz val="11"/>
        <rFont val="ＭＳ Ｐ明朝"/>
        <family val="1"/>
        <charset val="128"/>
      </rPr>
      <t>、ゴム</t>
    </r>
    <phoneticPr fontId="51"/>
  </si>
  <si>
    <t>代価表</t>
    <phoneticPr fontId="51"/>
  </si>
  <si>
    <t>モルタル充填工（配合１：２）</t>
    <rPh sb="4" eb="6">
      <t>ジュウテン</t>
    </rPh>
    <rPh sb="6" eb="7">
      <t>コウ</t>
    </rPh>
    <rPh sb="8" eb="10">
      <t>ハイゴウ</t>
    </rPh>
    <phoneticPr fontId="51"/>
  </si>
  <si>
    <t>１ｍ3当たり</t>
    <rPh sb="3" eb="4">
      <t>ア</t>
    </rPh>
    <phoneticPr fontId="51"/>
  </si>
  <si>
    <t>名　称　・　規　格　</t>
    <rPh sb="0" eb="1">
      <t>ナ</t>
    </rPh>
    <rPh sb="2" eb="3">
      <t>ショウ</t>
    </rPh>
    <rPh sb="6" eb="7">
      <t>キ</t>
    </rPh>
    <rPh sb="8" eb="9">
      <t>カク</t>
    </rPh>
    <phoneticPr fontId="51"/>
  </si>
  <si>
    <t>数量</t>
    <rPh sb="0" eb="2">
      <t>スウリョウ</t>
    </rPh>
    <phoneticPr fontId="51"/>
  </si>
  <si>
    <t>単価</t>
    <rPh sb="0" eb="2">
      <t>タンカ</t>
    </rPh>
    <phoneticPr fontId="51"/>
  </si>
  <si>
    <t>金額</t>
    <rPh sb="0" eb="2">
      <t>キンガ</t>
    </rPh>
    <phoneticPr fontId="51"/>
  </si>
  <si>
    <t>摘要</t>
    <rPh sb="0" eb="2">
      <t>テキヨウ</t>
    </rPh>
    <phoneticPr fontId="51"/>
  </si>
  <si>
    <t>　左官</t>
    <rPh sb="1" eb="3">
      <t>サカン</t>
    </rPh>
    <phoneticPr fontId="51"/>
  </si>
  <si>
    <t>人</t>
    <rPh sb="0" eb="1">
      <t>ヒト</t>
    </rPh>
    <phoneticPr fontId="51"/>
  </si>
  <si>
    <t>　普通作業員</t>
    <rPh sb="1" eb="6">
      <t>フツウサ</t>
    </rPh>
    <phoneticPr fontId="51"/>
  </si>
  <si>
    <t>　モルタル（１：２）</t>
    <phoneticPr fontId="51"/>
  </si>
  <si>
    <t>ｍ3</t>
    <phoneticPr fontId="51"/>
  </si>
  <si>
    <t>　　　　計</t>
    <rPh sb="4" eb="5">
      <t>ケイ</t>
    </rPh>
    <phoneticPr fontId="51"/>
  </si>
  <si>
    <t>モルタル仕上工（配合１：２）、２㎝厚</t>
    <rPh sb="4" eb="6">
      <t>シアゲ</t>
    </rPh>
    <rPh sb="6" eb="7">
      <t>コウ</t>
    </rPh>
    <rPh sb="8" eb="10">
      <t>ハイゴウ</t>
    </rPh>
    <rPh sb="17" eb="18">
      <t>アツ</t>
    </rPh>
    <phoneticPr fontId="51"/>
  </si>
  <si>
    <t>１ｍ2当たり</t>
    <rPh sb="3" eb="4">
      <t>ア</t>
    </rPh>
    <phoneticPr fontId="51"/>
  </si>
  <si>
    <t>県土木P38</t>
    <rPh sb="0" eb="1">
      <t>ケン</t>
    </rPh>
    <rPh sb="1" eb="3">
      <t>ドボク</t>
    </rPh>
    <phoneticPr fontId="51"/>
  </si>
  <si>
    <t>(保障費含む)</t>
    <rPh sb="1" eb="3">
      <t>ホショウ</t>
    </rPh>
    <rPh sb="3" eb="4">
      <t>ヒ</t>
    </rPh>
    <rPh sb="4" eb="5">
      <t>フク</t>
    </rPh>
    <phoneticPr fontId="4"/>
  </si>
  <si>
    <t xml:space="preserve">構造物とりこわし                        </t>
  </si>
  <si>
    <t xml:space="preserve">                                        </t>
  </si>
  <si>
    <t>施 工 内 訳 表</t>
    <phoneticPr fontId="49"/>
  </si>
  <si>
    <t xml:space="preserve">SWB824010  </t>
  </si>
  <si>
    <t xml:space="preserve">       1         m3       当り</t>
  </si>
  <si>
    <t>名称・規格など</t>
    <rPh sb="0" eb="2">
      <t>メイショウ</t>
    </rPh>
    <rPh sb="3" eb="5">
      <t>キカク</t>
    </rPh>
    <phoneticPr fontId="49"/>
  </si>
  <si>
    <t>数　　　量</t>
  </si>
  <si>
    <t>単　位</t>
  </si>
  <si>
    <t>単　　　　価</t>
  </si>
  <si>
    <t>金　　　額</t>
  </si>
  <si>
    <t>備　考　・　管　理　費　区　分</t>
    <rPh sb="0" eb="1">
      <t>ソナエ</t>
    </rPh>
    <rPh sb="2" eb="3">
      <t>コウ</t>
    </rPh>
    <rPh sb="6" eb="7">
      <t>カン</t>
    </rPh>
    <rPh sb="8" eb="9">
      <t>リ</t>
    </rPh>
    <rPh sb="10" eb="11">
      <t>ヒ</t>
    </rPh>
    <rPh sb="12" eb="13">
      <t>ク</t>
    </rPh>
    <rPh sb="14" eb="15">
      <t>ブン</t>
    </rPh>
    <phoneticPr fontId="49"/>
  </si>
  <si>
    <t xml:space="preserve">  鉄筋構造物</t>
  </si>
  <si>
    <t>TQJ1611008    1</t>
    <phoneticPr fontId="49"/>
  </si>
  <si>
    <t xml:space="preserve"> 　昼間人力施工制約無</t>
  </si>
  <si>
    <t>1.000</t>
  </si>
  <si>
    <t>m3</t>
  </si>
  <si>
    <t xml:space="preserve"> 　</t>
  </si>
  <si>
    <t xml:space="preserve">              0  省略</t>
    <phoneticPr fontId="49"/>
  </si>
  <si>
    <t xml:space="preserve">  諸雑費(まるめ)</t>
  </si>
  <si>
    <t>#80</t>
    <phoneticPr fontId="49"/>
  </si>
  <si>
    <t>1.00</t>
  </si>
  <si>
    <t>式</t>
  </si>
  <si>
    <t/>
  </si>
  <si>
    <t xml:space="preserve">  　　小計</t>
  </si>
  <si>
    <t xml:space="preserve">        1     </t>
  </si>
  <si>
    <t xml:space="preserve"> 構造物区分                              =2          鉄筋構造物                              </t>
  </si>
  <si>
    <t xml:space="preserve"> 工法区分                                =2          人力施工                                </t>
  </si>
  <si>
    <t xml:space="preserve"> 時間的制約の有無                        =1          無し                                    </t>
  </si>
  <si>
    <t xml:space="preserve"> 夜間作業の有無                          =1          無し                                    </t>
  </si>
  <si>
    <t>07-実施-一般-0008-当初</t>
  </si>
  <si>
    <t xml:space="preserve">型枠                                    </t>
  </si>
  <si>
    <t>単価適用日/適用基準日     07年08月20日適用</t>
  </si>
  <si>
    <t xml:space="preserve">SCB240210  </t>
  </si>
  <si>
    <t xml:space="preserve">       1         m2       当り</t>
  </si>
  <si>
    <t>機械構成比：    0.00%    労務構成比：    100.00%    材料構成比：    0.00%    市場単価構成比：    0.00%</t>
  </si>
  <si>
    <t>代　表　機　労　材　規　格</t>
    <rPh sb="0" eb="1">
      <t>ダイ</t>
    </rPh>
    <rPh sb="2" eb="3">
      <t>オモテ</t>
    </rPh>
    <rPh sb="4" eb="5">
      <t>キ</t>
    </rPh>
    <rPh sb="6" eb="7">
      <t>ロウ</t>
    </rPh>
    <rPh sb="8" eb="9">
      <t>ザイ</t>
    </rPh>
    <rPh sb="10" eb="11">
      <t>タダシ</t>
    </rPh>
    <rPh sb="12" eb="13">
      <t>カク</t>
    </rPh>
    <phoneticPr fontId="49"/>
  </si>
  <si>
    <t>構成比</t>
    <phoneticPr fontId="49"/>
  </si>
  <si>
    <t>単価(三条③        )</t>
    <phoneticPr fontId="49"/>
  </si>
  <si>
    <t>代　表　機　労　材　規　格(東京地区)</t>
    <phoneticPr fontId="49"/>
  </si>
  <si>
    <t>単価(東京地区)</t>
    <phoneticPr fontId="49"/>
  </si>
  <si>
    <t>備　考</t>
    <rPh sb="0" eb="1">
      <t>ソナエ</t>
    </rPh>
    <rPh sb="2" eb="3">
      <t>コウ</t>
    </rPh>
    <phoneticPr fontId="49"/>
  </si>
  <si>
    <t>R1t'</t>
    <phoneticPr fontId="49"/>
  </si>
  <si>
    <t>型わく工</t>
  </si>
  <si>
    <t>RR0133</t>
  </si>
  <si>
    <t>　</t>
  </si>
  <si>
    <t>RR9133</t>
  </si>
  <si>
    <t>　        円／人</t>
  </si>
  <si>
    <t>R2t'</t>
    <phoneticPr fontId="49"/>
  </si>
  <si>
    <t>普通作業員</t>
  </si>
  <si>
    <t>RR0102</t>
  </si>
  <si>
    <t>RR9102</t>
  </si>
  <si>
    <t>R3t'</t>
    <phoneticPr fontId="49"/>
  </si>
  <si>
    <t>土木一般世話役</t>
  </si>
  <si>
    <t>RR0125</t>
  </si>
  <si>
    <t>RR9125</t>
  </si>
  <si>
    <t>積算単価</t>
  </si>
  <si>
    <t>EP001</t>
  </si>
  <si>
    <t>　            0</t>
  </si>
  <si>
    <t xml:space="preserve"> 型枠の種類                              =1          一般型枠                                </t>
  </si>
  <si>
    <t>【補正式】</t>
  </si>
  <si>
    <t xml:space="preserve">           ×｛[────×──────＋────×──────＋────×──────]×────────────</t>
  </si>
  <si>
    <t xml:space="preserve">             ＋ ───────｝</t>
  </si>
  <si>
    <t xml:space="preserve">殻運搬                                  </t>
  </si>
  <si>
    <t xml:space="preserve">SCB227010  </t>
  </si>
  <si>
    <t>機械構成比：    41.69%    労務構成比：    43.88%    材料構成比：    14.43%    市場単価構成比：    0.00%</t>
  </si>
  <si>
    <t>標準単価：    4，033.5</t>
  </si>
  <si>
    <t>K1t'</t>
    <phoneticPr fontId="49"/>
  </si>
  <si>
    <t>ﾀﾞﾝﾌﾟﾄﾗｯｸ[ｵﾝﾛｰﾄﾞ･ﾃﾞｨｰｾﾞﾙ]</t>
  </si>
  <si>
    <t>MPM03010050</t>
  </si>
  <si>
    <t>　10t積級(ﾀｲﾔ損耗費及び補修費(良好)含む)</t>
  </si>
  <si>
    <t>41.69%</t>
  </si>
  <si>
    <t>　       22,147</t>
  </si>
  <si>
    <t>　       20,667</t>
  </si>
  <si>
    <t>MPM93010050</t>
  </si>
  <si>
    <t>　    円／供用日</t>
  </si>
  <si>
    <t>運転手(一般)</t>
  </si>
  <si>
    <t>運転手（一般）</t>
  </si>
  <si>
    <t>RR0115</t>
  </si>
  <si>
    <t>43.88%</t>
  </si>
  <si>
    <t>　       24,300</t>
  </si>
  <si>
    <t>　       22,400</t>
  </si>
  <si>
    <t>RR9115</t>
  </si>
  <si>
    <t>Z1t'</t>
    <phoneticPr fontId="49"/>
  </si>
  <si>
    <t>軽油</t>
  </si>
  <si>
    <t>TZJ6702002</t>
  </si>
  <si>
    <t>14.43%</t>
  </si>
  <si>
    <t>　          139.5</t>
  </si>
  <si>
    <t>　          134</t>
  </si>
  <si>
    <t>TZ096702002</t>
  </si>
  <si>
    <t>　         円／L</t>
  </si>
  <si>
    <t>　        4,328</t>
  </si>
  <si>
    <t xml:space="preserve"> 殻発生作業                              =2          ｺﾝｸﾘｰﾄ(鉄筋)構造物とりこわし            </t>
  </si>
  <si>
    <t xml:space="preserve"> 積込工法区分                            =1          機械積込                                </t>
  </si>
  <si>
    <t xml:space="preserve"> DID区間の有無                           =1          無し                                    </t>
  </si>
  <si>
    <t xml:space="preserve"> 運搬距離(km)(DID区間有無)               =9          28.4km以下                              </t>
  </si>
  <si>
    <t xml:space="preserve"> 費用の内訳                              =1          全ての費用                              </t>
  </si>
  <si>
    <t xml:space="preserve">            4,328 =         4,033.5</t>
  </si>
  <si>
    <t>［機械補正］      41.69        22,147       41.69</t>
  </si>
  <si>
    <t xml:space="preserve">           ×｛[────×──────]×─────</t>
  </si>
  <si>
    <t xml:space="preserve">                  100          20,667       41.69</t>
  </si>
  <si>
    <t>［労務補正］      43.88        24,300       43.88</t>
  </si>
  <si>
    <t xml:space="preserve">             ＋[────×──────]×─────</t>
  </si>
  <si>
    <t xml:space="preserve">                  100          22,400       43.88</t>
  </si>
  <si>
    <t>［材料補正］      14.43         139.5       14.43</t>
  </si>
  <si>
    <t xml:space="preserve">                  100             134       14.43</t>
  </si>
  <si>
    <t>［全体調整］      100- 41.69- 43.88- 14.43</t>
  </si>
  <si>
    <t xml:space="preserve">             ＋ ──────────────｝</t>
  </si>
  <si>
    <t xml:space="preserve">                             100</t>
  </si>
  <si>
    <t>施工　第0-0001号内訳表</t>
    <rPh sb="0" eb="2">
      <t>セコウ</t>
    </rPh>
    <phoneticPr fontId="51"/>
  </si>
  <si>
    <t>施工　第0-0003号内訳表</t>
    <phoneticPr fontId="51"/>
  </si>
  <si>
    <t>施工　第0-0002号内訳表</t>
    <rPh sb="0" eb="2">
      <t>セコウ</t>
    </rPh>
    <rPh sb="3" eb="4">
      <t>ダイ</t>
    </rPh>
    <rPh sb="10" eb="11">
      <t>ゴウ</t>
    </rPh>
    <rPh sb="11" eb="13">
      <t>ウチワケ</t>
    </rPh>
    <rPh sb="13" eb="14">
      <t>ヒョウ</t>
    </rPh>
    <phoneticPr fontId="51"/>
  </si>
  <si>
    <t>（１号代価表）</t>
    <rPh sb="2" eb="3">
      <t>ゴウ</t>
    </rPh>
    <rPh sb="3" eb="6">
      <t>ダイカヒョウ</t>
    </rPh>
    <phoneticPr fontId="51"/>
  </si>
  <si>
    <t>（２号代価表）</t>
    <rPh sb="2" eb="3">
      <t>ゴウ</t>
    </rPh>
    <rPh sb="3" eb="6">
      <t>ダイカヒョウ</t>
    </rPh>
    <phoneticPr fontId="51"/>
  </si>
  <si>
    <t>１号代価表</t>
    <rPh sb="1" eb="2">
      <t>ゴウ</t>
    </rPh>
    <rPh sb="2" eb="4">
      <t>ダイカ</t>
    </rPh>
    <rPh sb="4" eb="5">
      <t>ヒョウ</t>
    </rPh>
    <phoneticPr fontId="9"/>
  </si>
  <si>
    <t>２号代価表</t>
    <rPh sb="2" eb="4">
      <t>ダイカ</t>
    </rPh>
    <rPh sb="4" eb="5">
      <t>ヒョウ</t>
    </rPh>
    <phoneticPr fontId="9"/>
  </si>
  <si>
    <t>φ15×0.8～28.1L/h×0.2MPa 0.4kW</t>
    <phoneticPr fontId="51"/>
  </si>
  <si>
    <t>φ15×0.7～7.8L/h×0.2MPa 0.4kW</t>
    <phoneticPr fontId="51"/>
  </si>
  <si>
    <t>φ15×1.1～42.9L/h×0.2MPa 0.4kW</t>
    <phoneticPr fontId="51"/>
  </si>
  <si>
    <t>φ15×4.6～137.0L/h×0.2MPa 0.4kW</t>
    <phoneticPr fontId="51"/>
  </si>
  <si>
    <t>φ15×0.8～28.1L/h×0.2MPa 0.4kW</t>
    <phoneticPr fontId="2"/>
  </si>
  <si>
    <t>φ15×0.7～7.8L/h×0.2MPa 0.4kW</t>
    <phoneticPr fontId="9"/>
  </si>
  <si>
    <t>φ15×1.1～42.9L/h×0.2MPa 0.4kW</t>
    <phoneticPr fontId="9"/>
  </si>
  <si>
    <t>φ15×4.6～137.0L/h×0.2MPa 0.4kW</t>
    <phoneticPr fontId="9"/>
  </si>
  <si>
    <t>計</t>
    <rPh sb="0" eb="1">
      <t>ケイ</t>
    </rPh>
    <phoneticPr fontId="9"/>
  </si>
  <si>
    <t>各薬品注入機</t>
    <rPh sb="0" eb="1">
      <t>カク</t>
    </rPh>
    <rPh sb="1" eb="5">
      <t>ヤクヒン</t>
    </rPh>
    <rPh sb="5" eb="6">
      <t>キ</t>
    </rPh>
    <phoneticPr fontId="9"/>
  </si>
  <si>
    <t>建設物価26年4月</t>
    <rPh sb="0" eb="2">
      <t>ケンセツ</t>
    </rPh>
    <rPh sb="2" eb="4">
      <t>ブッカ</t>
    </rPh>
    <rPh sb="6" eb="7">
      <t>ネン</t>
    </rPh>
    <rPh sb="8" eb="9">
      <t>ガツ</t>
    </rPh>
    <phoneticPr fontId="4"/>
  </si>
  <si>
    <t>積算資料26年4月</t>
    <phoneticPr fontId="30"/>
  </si>
  <si>
    <t>計</t>
    <phoneticPr fontId="51"/>
  </si>
  <si>
    <t>小型構造物</t>
    <phoneticPr fontId="51"/>
  </si>
  <si>
    <t>〔R7下水道標準歩掛〕P121</t>
    <phoneticPr fontId="51"/>
  </si>
  <si>
    <t>県土木P54</t>
    <phoneticPr fontId="9"/>
  </si>
  <si>
    <t>8.4.20</t>
    <phoneticPr fontId="9"/>
  </si>
  <si>
    <t>県土木P53</t>
    <phoneticPr fontId="9"/>
  </si>
  <si>
    <t>計</t>
    <rPh sb="0" eb="1">
      <t>ケイ</t>
    </rPh>
    <phoneticPr fontId="51"/>
  </si>
  <si>
    <t xml:space="preserve">   第７号内訳書  準備費</t>
    <rPh sb="6" eb="8">
      <t>ウチワケ</t>
    </rPh>
    <rPh sb="11" eb="13">
      <t>ジュンビ</t>
    </rPh>
    <rPh sb="13" eb="14">
      <t>ヒ</t>
    </rPh>
    <phoneticPr fontId="8"/>
  </si>
  <si>
    <t>収集運搬費</t>
    <rPh sb="0" eb="2">
      <t>シュウシュウ</t>
    </rPh>
    <rPh sb="2" eb="4">
      <t>ウンパン</t>
    </rPh>
    <rPh sb="4" eb="5">
      <t>ヒ</t>
    </rPh>
    <phoneticPr fontId="51"/>
  </si>
  <si>
    <t>ダンパー耐酸ローリ車</t>
    <rPh sb="4" eb="6">
      <t>タイサン</t>
    </rPh>
    <rPh sb="9" eb="10">
      <t>シャ</t>
    </rPh>
    <phoneticPr fontId="51"/>
  </si>
  <si>
    <t>10t作業員１名</t>
    <rPh sb="3" eb="6">
      <t>サギョウイ</t>
    </rPh>
    <rPh sb="7" eb="8">
      <t>メイ</t>
    </rPh>
    <phoneticPr fontId="51"/>
  </si>
  <si>
    <t>台</t>
    <rPh sb="0" eb="1">
      <t>ダイ</t>
    </rPh>
    <phoneticPr fontId="51"/>
  </si>
  <si>
    <t>処分費</t>
    <rPh sb="0" eb="2">
      <t>ショブン</t>
    </rPh>
    <rPh sb="2" eb="3">
      <t>ヒ</t>
    </rPh>
    <phoneticPr fontId="51"/>
  </si>
  <si>
    <t>次亜塩素酸ナトリウム</t>
    <rPh sb="0" eb="10">
      <t>ジアエン</t>
    </rPh>
    <phoneticPr fontId="51"/>
  </si>
  <si>
    <t>100L未満</t>
    <rPh sb="4" eb="6">
      <t>ミマン</t>
    </rPh>
    <phoneticPr fontId="51"/>
  </si>
  <si>
    <t>見積比較表（準備）</t>
    <rPh sb="0" eb="2">
      <t>ミツ</t>
    </rPh>
    <rPh sb="2" eb="4">
      <t>ヒカク</t>
    </rPh>
    <rPh sb="4" eb="5">
      <t>ヒョウ</t>
    </rPh>
    <rPh sb="6" eb="8">
      <t>ジュンビ</t>
    </rPh>
    <phoneticPr fontId="9"/>
  </si>
  <si>
    <t>積上</t>
    <rPh sb="0" eb="2">
      <t>ツミアゲ</t>
    </rPh>
    <phoneticPr fontId="4"/>
  </si>
  <si>
    <t>準備費</t>
    <rPh sb="0" eb="3">
      <t>ジュンビヒ</t>
    </rPh>
    <phoneticPr fontId="4"/>
  </si>
  <si>
    <t>（準備費）</t>
    <rPh sb="1" eb="3">
      <t>ジュンビ</t>
    </rPh>
    <rPh sb="3" eb="4">
      <t>ヒ</t>
    </rPh>
    <phoneticPr fontId="4"/>
  </si>
  <si>
    <t>県土木P52</t>
    <rPh sb="0" eb="1">
      <t>ケン</t>
    </rPh>
    <rPh sb="1" eb="3">
      <t>ドボク</t>
    </rPh>
    <phoneticPr fontId="51"/>
  </si>
  <si>
    <t>県土木P53</t>
    <rPh sb="0" eb="1">
      <t>ケン</t>
    </rPh>
    <rPh sb="1" eb="3">
      <t>ドボク</t>
    </rPh>
    <phoneticPr fontId="51"/>
  </si>
  <si>
    <t>収集運搬費</t>
    <phoneticPr fontId="51"/>
  </si>
  <si>
    <t>作業員１名</t>
    <phoneticPr fontId="51"/>
  </si>
  <si>
    <t>ダンパー耐酸ローリ車10t</t>
    <phoneticPr fontId="51"/>
  </si>
  <si>
    <t>処分費</t>
    <phoneticPr fontId="51"/>
  </si>
  <si>
    <t>次亜塩素酸ナトリウム</t>
    <phoneticPr fontId="51"/>
  </si>
  <si>
    <t>100L未満</t>
    <phoneticPr fontId="51"/>
  </si>
  <si>
    <t>単価適用日/適用基準日     08年04月20日適用</t>
  </si>
  <si>
    <t>施工　第0-0001号内訳表</t>
  </si>
  <si>
    <t>44.28%</t>
  </si>
  <si>
    <t>30.82%</t>
  </si>
  <si>
    <t>11.86%</t>
  </si>
  <si>
    <t xml:space="preserve"> 構造物の種類                            =2          小型構造物                              </t>
  </si>
  <si>
    <t>26-実施-下水-0101-当初</t>
  </si>
  <si>
    <t>08年04月20日適用</t>
  </si>
  <si>
    <t>施工　第0-0002号内訳表</t>
  </si>
  <si>
    <t>別途工事</t>
    <rPh sb="0" eb="4">
      <t>ベット</t>
    </rPh>
    <phoneticPr fontId="4"/>
  </si>
  <si>
    <t>別途工事</t>
    <phoneticPr fontId="9"/>
  </si>
  <si>
    <t>設　計　審　査</t>
    <rPh sb="0" eb="1">
      <t>セツ</t>
    </rPh>
    <rPh sb="2" eb="3">
      <t>ケイ</t>
    </rPh>
    <rPh sb="4" eb="5">
      <t>シン</t>
    </rPh>
    <rPh sb="6" eb="7">
      <t>ジャ</t>
    </rPh>
    <phoneticPr fontId="49"/>
  </si>
  <si>
    <t>事務局長</t>
    <rPh sb="0" eb="2">
      <t>ジム</t>
    </rPh>
    <rPh sb="2" eb="4">
      <t>キョクチョウ</t>
    </rPh>
    <phoneticPr fontId="49"/>
  </si>
  <si>
    <t>兼企業出納員</t>
    <rPh sb="0" eb="1">
      <t>ケン</t>
    </rPh>
    <rPh sb="1" eb="3">
      <t>キギョウ</t>
    </rPh>
    <rPh sb="3" eb="5">
      <t>スイトウ</t>
    </rPh>
    <rPh sb="5" eb="6">
      <t>イン</t>
    </rPh>
    <phoneticPr fontId="49"/>
  </si>
  <si>
    <t>次長</t>
    <rPh sb="0" eb="2">
      <t>ジチョウ</t>
    </rPh>
    <phoneticPr fontId="49"/>
  </si>
  <si>
    <t>係長</t>
    <rPh sb="0" eb="2">
      <t>カカリチョウ</t>
    </rPh>
    <phoneticPr fontId="49"/>
  </si>
  <si>
    <t>関渉</t>
    <rPh sb="0" eb="2">
      <t>カンショウ</t>
    </rPh>
    <phoneticPr fontId="49"/>
  </si>
  <si>
    <t>発注業種</t>
    <rPh sb="0" eb="2">
      <t>ハッチュウ</t>
    </rPh>
    <rPh sb="2" eb="4">
      <t>ギョウシュ</t>
    </rPh>
    <phoneticPr fontId="49"/>
  </si>
  <si>
    <t>工　　事</t>
    <rPh sb="0" eb="1">
      <t>コウ</t>
    </rPh>
    <rPh sb="3" eb="4">
      <t>コト</t>
    </rPh>
    <phoneticPr fontId="49"/>
  </si>
  <si>
    <t>令和８年度</t>
    <rPh sb="0" eb="2">
      <t>レイワ</t>
    </rPh>
    <rPh sb="3" eb="5">
      <t>ネンド</t>
    </rPh>
    <phoneticPr fontId="60"/>
  </si>
  <si>
    <t>審　査</t>
    <rPh sb="0" eb="1">
      <t>シン</t>
    </rPh>
    <rPh sb="2" eb="3">
      <t>サ</t>
    </rPh>
    <phoneticPr fontId="49"/>
  </si>
  <si>
    <t>設  計</t>
    <rPh sb="0" eb="4">
      <t>セッケイ</t>
    </rPh>
    <phoneticPr fontId="49"/>
  </si>
  <si>
    <t>工事実施設計書</t>
    <rPh sb="0" eb="2">
      <t>コウジ</t>
    </rPh>
    <rPh sb="2" eb="4">
      <t>ジッシ</t>
    </rPh>
    <rPh sb="4" eb="7">
      <t>セッケイショ</t>
    </rPh>
    <phoneticPr fontId="49"/>
  </si>
  <si>
    <t>自　　　令和　年　月 　日</t>
    <rPh sb="0" eb="1">
      <t>ジ</t>
    </rPh>
    <rPh sb="4" eb="6">
      <t>レイワ</t>
    </rPh>
    <rPh sb="7" eb="8">
      <t>ネン</t>
    </rPh>
    <rPh sb="9" eb="10">
      <t>ガツ</t>
    </rPh>
    <rPh sb="12" eb="13">
      <t>ニチ</t>
    </rPh>
    <phoneticPr fontId="49"/>
  </si>
  <si>
    <t>工   期</t>
    <rPh sb="0" eb="5">
      <t>コウキ</t>
    </rPh>
    <phoneticPr fontId="49"/>
  </si>
  <si>
    <t>―</t>
    <phoneticPr fontId="60"/>
  </si>
  <si>
    <t>日 間</t>
    <rPh sb="0" eb="1">
      <t>ニチ</t>
    </rPh>
    <rPh sb="2" eb="3">
      <t>アイダ</t>
    </rPh>
    <phoneticPr fontId="49"/>
  </si>
  <si>
    <t>実  施  設  計  額</t>
    <rPh sb="0" eb="4">
      <t>ジッシ</t>
    </rPh>
    <rPh sb="6" eb="10">
      <t>セッケイ</t>
    </rPh>
    <rPh sb="12" eb="13">
      <t>ガク</t>
    </rPh>
    <phoneticPr fontId="49"/>
  </si>
  <si>
    <t>実  施  請  負  額</t>
    <rPh sb="0" eb="4">
      <t>ジッシ</t>
    </rPh>
    <rPh sb="6" eb="10">
      <t>ウケオイ</t>
    </rPh>
    <rPh sb="12" eb="13">
      <t>ガク</t>
    </rPh>
    <phoneticPr fontId="49"/>
  </si>
  <si>
    <t>変  更  設  計  額</t>
    <rPh sb="0" eb="4">
      <t>ヘンコウ</t>
    </rPh>
    <rPh sb="6" eb="10">
      <t>セッケイ</t>
    </rPh>
    <rPh sb="12" eb="13">
      <t>ガク</t>
    </rPh>
    <phoneticPr fontId="49"/>
  </si>
  <si>
    <t>変  更  請  負  額</t>
    <rPh sb="0" eb="4">
      <t>ヘンコウ</t>
    </rPh>
    <rPh sb="6" eb="10">
      <t>ウケオイ</t>
    </rPh>
    <rPh sb="12" eb="13">
      <t>ガク</t>
    </rPh>
    <phoneticPr fontId="49"/>
  </si>
  <si>
    <t>施    工    地    名</t>
    <rPh sb="0" eb="6">
      <t>セコウ</t>
    </rPh>
    <rPh sb="10" eb="16">
      <t>チメイ</t>
    </rPh>
    <phoneticPr fontId="49"/>
  </si>
  <si>
    <t>業     者     名</t>
    <rPh sb="0" eb="7">
      <t>ギョウシャ</t>
    </rPh>
    <rPh sb="12" eb="13">
      <t>メイ</t>
    </rPh>
    <phoneticPr fontId="49"/>
  </si>
  <si>
    <t>三条市</t>
    <rPh sb="0" eb="3">
      <t>サンジョウシ</t>
    </rPh>
    <phoneticPr fontId="49"/>
  </si>
  <si>
    <t>地内</t>
    <rPh sb="0" eb="2">
      <t>チナイ</t>
    </rPh>
    <phoneticPr fontId="49"/>
  </si>
  <si>
    <t>三条地域水道用水供給企業団</t>
    <rPh sb="0" eb="13">
      <t>サンジョウチイキスイドウヨウスイキョウキュウキギョウダン</t>
    </rPh>
    <phoneticPr fontId="49"/>
  </si>
  <si>
    <t>実  施  設  計  概  要</t>
    <rPh sb="0" eb="4">
      <t>ジッシ</t>
    </rPh>
    <rPh sb="6" eb="10">
      <t>セッケイ</t>
    </rPh>
    <rPh sb="12" eb="16">
      <t>ガイヨウ</t>
    </rPh>
    <phoneticPr fontId="49"/>
  </si>
  <si>
    <t>変  更  設  計  概  要</t>
    <rPh sb="0" eb="4">
      <t>ヘンコウ</t>
    </rPh>
    <rPh sb="6" eb="10">
      <t>セッケイ</t>
    </rPh>
    <rPh sb="12" eb="16">
      <t>ガイヨウ</t>
    </rPh>
    <phoneticPr fontId="49"/>
  </si>
  <si>
    <t>１式</t>
    <rPh sb="1" eb="2">
      <t>シキ</t>
    </rPh>
    <phoneticPr fontId="49"/>
  </si>
  <si>
    <t>変  更  設  計  理  由  書</t>
    <rPh sb="0" eb="4">
      <t>ヘンコウ</t>
    </rPh>
    <rPh sb="6" eb="10">
      <t>セッケイ</t>
    </rPh>
    <rPh sb="12" eb="19">
      <t>リユウショ</t>
    </rPh>
    <phoneticPr fontId="49"/>
  </si>
  <si>
    <t>三条地域水道用水供給企業団</t>
    <rPh sb="0" eb="2">
      <t>サンジョウ</t>
    </rPh>
    <rPh sb="2" eb="4">
      <t>チイキ</t>
    </rPh>
    <rPh sb="4" eb="6">
      <t>スイドウ</t>
    </rPh>
    <rPh sb="6" eb="8">
      <t>ヨウスイ</t>
    </rPh>
    <rPh sb="8" eb="10">
      <t>キョウキュウ</t>
    </rPh>
    <rPh sb="10" eb="12">
      <t>キギョウ</t>
    </rPh>
    <rPh sb="12" eb="13">
      <t>ダン</t>
    </rPh>
    <phoneticPr fontId="49"/>
  </si>
  <si>
    <t>別紙１</t>
    <rPh sb="0" eb="2">
      <t>ベッシ</t>
    </rPh>
    <phoneticPr fontId="49"/>
  </si>
  <si>
    <t>下請契約等に関する特記仕様書</t>
    <rPh sb="0" eb="2">
      <t>シタウ</t>
    </rPh>
    <rPh sb="2" eb="4">
      <t>ケイヤク</t>
    </rPh>
    <rPh sb="4" eb="5">
      <t>トウ</t>
    </rPh>
    <rPh sb="6" eb="7">
      <t>カン</t>
    </rPh>
    <rPh sb="9" eb="11">
      <t>トッキ</t>
    </rPh>
    <rPh sb="11" eb="14">
      <t>シヨウショ</t>
    </rPh>
    <phoneticPr fontId="49"/>
  </si>
  <si>
    <t>（管内企業等の活用促進について）</t>
    <rPh sb="1" eb="3">
      <t>カンナイ</t>
    </rPh>
    <rPh sb="3" eb="5">
      <t>キギョウ</t>
    </rPh>
    <rPh sb="5" eb="6">
      <t>トウ</t>
    </rPh>
    <rPh sb="7" eb="9">
      <t>カツヨウ</t>
    </rPh>
    <rPh sb="9" eb="11">
      <t>ソクシン</t>
    </rPh>
    <phoneticPr fontId="49"/>
  </si>
  <si>
    <t>下請契約等に際しては、次のとおりとする。</t>
    <rPh sb="0" eb="2">
      <t>シタウ</t>
    </rPh>
    <rPh sb="2" eb="4">
      <t>ケイヤク</t>
    </rPh>
    <rPh sb="4" eb="5">
      <t>トウ</t>
    </rPh>
    <rPh sb="6" eb="7">
      <t>サイ</t>
    </rPh>
    <rPh sb="11" eb="12">
      <t>ツギ</t>
    </rPh>
    <phoneticPr fontId="49"/>
  </si>
  <si>
    <t>　管内企業の優先活用促進について</t>
    <rPh sb="1" eb="3">
      <t>カンナイ</t>
    </rPh>
    <rPh sb="3" eb="5">
      <t>キギョウ</t>
    </rPh>
    <rPh sb="6" eb="8">
      <t>ユウセン</t>
    </rPh>
    <rPh sb="8" eb="10">
      <t>カツヨウ</t>
    </rPh>
    <rPh sb="10" eb="12">
      <t>ソクシン</t>
    </rPh>
    <phoneticPr fontId="49"/>
  </si>
  <si>
    <t>（１）　受注者は、本工事の一部を下請に付する場合には、可能な限り管内（＊）に本社・本店を置く</t>
    <rPh sb="4" eb="6">
      <t>ジュチュウ</t>
    </rPh>
    <rPh sb="6" eb="7">
      <t>シャ</t>
    </rPh>
    <rPh sb="9" eb="10">
      <t>ホン</t>
    </rPh>
    <rPh sb="10" eb="12">
      <t>コウジ</t>
    </rPh>
    <rPh sb="13" eb="15">
      <t>イチブ</t>
    </rPh>
    <rPh sb="16" eb="18">
      <t>シタウ</t>
    </rPh>
    <rPh sb="19" eb="20">
      <t>フ</t>
    </rPh>
    <rPh sb="22" eb="24">
      <t>バアイ</t>
    </rPh>
    <rPh sb="27" eb="29">
      <t>カノウ</t>
    </rPh>
    <rPh sb="30" eb="31">
      <t>カギ</t>
    </rPh>
    <rPh sb="32" eb="34">
      <t>カンナイ</t>
    </rPh>
    <rPh sb="38" eb="40">
      <t>ホンシャ</t>
    </rPh>
    <rPh sb="41" eb="43">
      <t>ホンテン</t>
    </rPh>
    <rPh sb="44" eb="45">
      <t>オ</t>
    </rPh>
    <phoneticPr fontId="49"/>
  </si>
  <si>
    <t>　　事業者（以下「管内企業」という。）の中から下請負人を選定するものとする。</t>
    <rPh sb="9" eb="11">
      <t>カンナイ</t>
    </rPh>
    <rPh sb="11" eb="13">
      <t>キギョウ</t>
    </rPh>
    <rPh sb="20" eb="21">
      <t>ナカ</t>
    </rPh>
    <rPh sb="23" eb="24">
      <t>シタ</t>
    </rPh>
    <rPh sb="24" eb="26">
      <t>ウケオイ</t>
    </rPh>
    <rPh sb="26" eb="27">
      <t>ニン</t>
    </rPh>
    <rPh sb="28" eb="30">
      <t>センテイ</t>
    </rPh>
    <phoneticPr fontId="49"/>
  </si>
  <si>
    <t>　＊管内とあるのは「三条市、加茂市及び田上町の区域内をいう。」</t>
    <rPh sb="2" eb="4">
      <t>カンナイ</t>
    </rPh>
    <rPh sb="10" eb="13">
      <t>サンジョウシ</t>
    </rPh>
    <rPh sb="14" eb="17">
      <t>カモシ</t>
    </rPh>
    <rPh sb="17" eb="18">
      <t>オヨ</t>
    </rPh>
    <rPh sb="19" eb="22">
      <t>タガミマチ</t>
    </rPh>
    <rPh sb="23" eb="26">
      <t>クイキナイ</t>
    </rPh>
    <phoneticPr fontId="60"/>
  </si>
  <si>
    <t>（２）　受注者は、請負金額130万円以上の場合で、管内企業以外の企業（以下「管外企業」と</t>
    <rPh sb="4" eb="6">
      <t>ジュチュウ</t>
    </rPh>
    <rPh sb="6" eb="7">
      <t>シャ</t>
    </rPh>
    <rPh sb="9" eb="11">
      <t>ウケオイ</t>
    </rPh>
    <rPh sb="11" eb="13">
      <t>キンガク</t>
    </rPh>
    <rPh sb="16" eb="18">
      <t>マンエン</t>
    </rPh>
    <rPh sb="18" eb="20">
      <t>イジョウ</t>
    </rPh>
    <rPh sb="21" eb="23">
      <t>バアイ</t>
    </rPh>
    <rPh sb="25" eb="27">
      <t>カンナイ</t>
    </rPh>
    <rPh sb="27" eb="29">
      <t>キギョウ</t>
    </rPh>
    <rPh sb="29" eb="31">
      <t>イガイ</t>
    </rPh>
    <rPh sb="32" eb="34">
      <t>キギョウ</t>
    </rPh>
    <rPh sb="35" eb="37">
      <t>イカ</t>
    </rPh>
    <rPh sb="38" eb="39">
      <t>カン</t>
    </rPh>
    <rPh sb="39" eb="40">
      <t>ガイ</t>
    </rPh>
    <rPh sb="40" eb="42">
      <t>キギョウ</t>
    </rPh>
    <phoneticPr fontId="49"/>
  </si>
  <si>
    <t>　　いう。）と下請契約を締結する場合、管外企業を下請負人として選定した理由を記した「管</t>
    <rPh sb="7" eb="9">
      <t>シタウ</t>
    </rPh>
    <rPh sb="9" eb="11">
      <t>ケイヤク</t>
    </rPh>
    <rPh sb="12" eb="14">
      <t>テイケツ</t>
    </rPh>
    <rPh sb="16" eb="18">
      <t>バアイ</t>
    </rPh>
    <rPh sb="19" eb="20">
      <t>カン</t>
    </rPh>
    <rPh sb="20" eb="21">
      <t>ガイ</t>
    </rPh>
    <rPh sb="21" eb="23">
      <t>キギョウ</t>
    </rPh>
    <rPh sb="24" eb="25">
      <t>シタ</t>
    </rPh>
    <rPh sb="25" eb="27">
      <t>ウケオイ</t>
    </rPh>
    <rPh sb="27" eb="28">
      <t>ニン</t>
    </rPh>
    <rPh sb="31" eb="33">
      <t>センテイ</t>
    </rPh>
    <rPh sb="35" eb="37">
      <t>リユウ</t>
    </rPh>
    <rPh sb="38" eb="39">
      <t>キ</t>
    </rPh>
    <rPh sb="42" eb="43">
      <t>カン</t>
    </rPh>
    <phoneticPr fontId="49"/>
  </si>
  <si>
    <t>　　外企業下請報告書を提出するものとする。</t>
    <rPh sb="2" eb="3">
      <t>ガイ</t>
    </rPh>
    <rPh sb="3" eb="5">
      <t>キギョウ</t>
    </rPh>
    <rPh sb="5" eb="7">
      <t>シタウ</t>
    </rPh>
    <rPh sb="7" eb="10">
      <t>ホウコクショ</t>
    </rPh>
    <rPh sb="11" eb="13">
      <t>テイシュツ</t>
    </rPh>
    <phoneticPr fontId="49"/>
  </si>
  <si>
    <t>　　　</t>
    <phoneticPr fontId="49"/>
  </si>
  <si>
    <t>　管内建設資材の優先使用・調達について</t>
    <rPh sb="1" eb="3">
      <t>カンナイ</t>
    </rPh>
    <rPh sb="3" eb="5">
      <t>ケンセツ</t>
    </rPh>
    <rPh sb="5" eb="7">
      <t>シザイ</t>
    </rPh>
    <rPh sb="8" eb="10">
      <t>ユウセン</t>
    </rPh>
    <rPh sb="10" eb="12">
      <t>シヨウ</t>
    </rPh>
    <rPh sb="13" eb="15">
      <t>チョウタツ</t>
    </rPh>
    <phoneticPr fontId="49"/>
  </si>
  <si>
    <t>（１）　受注者は、建設資材等を調達するに当たり、管内調達可能なものは管内産品等を使用するよう</t>
    <rPh sb="4" eb="6">
      <t>ジュチュウ</t>
    </rPh>
    <rPh sb="6" eb="7">
      <t>シャ</t>
    </rPh>
    <rPh sb="9" eb="11">
      <t>ケンセツ</t>
    </rPh>
    <rPh sb="11" eb="13">
      <t>シザイ</t>
    </rPh>
    <rPh sb="13" eb="14">
      <t>トウ</t>
    </rPh>
    <rPh sb="15" eb="17">
      <t>チョウタツ</t>
    </rPh>
    <rPh sb="20" eb="21">
      <t>ア</t>
    </rPh>
    <rPh sb="24" eb="26">
      <t>カンナイ</t>
    </rPh>
    <rPh sb="26" eb="28">
      <t>チョウタツ</t>
    </rPh>
    <rPh sb="28" eb="30">
      <t>カノウ</t>
    </rPh>
    <rPh sb="34" eb="36">
      <t>カンナイ</t>
    </rPh>
    <rPh sb="36" eb="37">
      <t>サン</t>
    </rPh>
    <rPh sb="37" eb="38">
      <t>ヒン</t>
    </rPh>
    <rPh sb="38" eb="39">
      <t>トウ</t>
    </rPh>
    <rPh sb="40" eb="42">
      <t>シヨウ</t>
    </rPh>
    <phoneticPr fontId="49"/>
  </si>
  <si>
    <t>　　努めるものとする。</t>
    <rPh sb="2" eb="3">
      <t>ツト</t>
    </rPh>
    <phoneticPr fontId="49"/>
  </si>
  <si>
    <t>（２）　受注者は、建設資材等を調達するに当たり、管内調達可能なものは管内企業から調達するもの</t>
    <rPh sb="4" eb="6">
      <t>ジュチュウ</t>
    </rPh>
    <rPh sb="6" eb="7">
      <t>シャ</t>
    </rPh>
    <rPh sb="9" eb="11">
      <t>ケンセツ</t>
    </rPh>
    <rPh sb="11" eb="13">
      <t>シザイ</t>
    </rPh>
    <rPh sb="13" eb="14">
      <t>トウ</t>
    </rPh>
    <rPh sb="15" eb="17">
      <t>チョウタツ</t>
    </rPh>
    <rPh sb="20" eb="21">
      <t>ア</t>
    </rPh>
    <rPh sb="24" eb="28">
      <t>カンナイチョウタツ</t>
    </rPh>
    <rPh sb="28" eb="30">
      <t>カノウ</t>
    </rPh>
    <rPh sb="34" eb="36">
      <t>カンナイ</t>
    </rPh>
    <rPh sb="36" eb="38">
      <t>キギョウ</t>
    </rPh>
    <rPh sb="40" eb="42">
      <t>チョウタツ</t>
    </rPh>
    <phoneticPr fontId="49"/>
  </si>
  <si>
    <t>　　とする。</t>
    <phoneticPr fontId="49"/>
  </si>
  <si>
    <t>「管外企業等下請負報告書」提出方法</t>
    <rPh sb="1" eb="3">
      <t>カンガイ</t>
    </rPh>
    <rPh sb="3" eb="5">
      <t>キギョウ</t>
    </rPh>
    <rPh sb="5" eb="6">
      <t>トウ</t>
    </rPh>
    <rPh sb="6" eb="8">
      <t>シタウケ</t>
    </rPh>
    <rPh sb="8" eb="9">
      <t>オ</t>
    </rPh>
    <rPh sb="9" eb="12">
      <t>ホウコクショ</t>
    </rPh>
    <rPh sb="13" eb="15">
      <t>テイシュツ</t>
    </rPh>
    <rPh sb="15" eb="17">
      <t>ホウホウ</t>
    </rPh>
    <phoneticPr fontId="49"/>
  </si>
  <si>
    <t>（１） 提出書式</t>
    <rPh sb="4" eb="6">
      <t>テイシュツ</t>
    </rPh>
    <rPh sb="6" eb="8">
      <t>ショシキ</t>
    </rPh>
    <phoneticPr fontId="49"/>
  </si>
  <si>
    <t>三条地域水道用水供給企業団ホームページ〔入札・契約〕よりダウンロードのこと。</t>
    <rPh sb="0" eb="2">
      <t>サンジョウ</t>
    </rPh>
    <rPh sb="2" eb="4">
      <t>チイキ</t>
    </rPh>
    <rPh sb="4" eb="6">
      <t>スイドウ</t>
    </rPh>
    <rPh sb="6" eb="8">
      <t>ヨウスイ</t>
    </rPh>
    <rPh sb="8" eb="10">
      <t>キョウキュウ</t>
    </rPh>
    <rPh sb="10" eb="13">
      <t>キギョウダン</t>
    </rPh>
    <rPh sb="20" eb="22">
      <t>ニュウサツ</t>
    </rPh>
    <rPh sb="23" eb="25">
      <t>ケイヤク</t>
    </rPh>
    <phoneticPr fontId="49"/>
  </si>
  <si>
    <t>（２） 提出方法</t>
    <rPh sb="4" eb="6">
      <t>テイシュツ</t>
    </rPh>
    <rPh sb="6" eb="8">
      <t>ホウホウ</t>
    </rPh>
    <phoneticPr fontId="49"/>
  </si>
  <si>
    <t>持参又は電子メールにより送付のこと。</t>
    <rPh sb="0" eb="2">
      <t>ジサン</t>
    </rPh>
    <rPh sb="2" eb="3">
      <t>マタ</t>
    </rPh>
    <rPh sb="4" eb="6">
      <t>デンシ</t>
    </rPh>
    <rPh sb="12" eb="14">
      <t>ソウフ</t>
    </rPh>
    <phoneticPr fontId="60"/>
  </si>
  <si>
    <t>（３） 提出先</t>
    <rPh sb="4" eb="6">
      <t>テイシュツ</t>
    </rPh>
    <rPh sb="6" eb="7">
      <t>サキ</t>
    </rPh>
    <phoneticPr fontId="49"/>
  </si>
  <si>
    <t>工事監督員</t>
    <rPh sb="0" eb="2">
      <t>コウジ</t>
    </rPh>
    <rPh sb="2" eb="5">
      <t>カントクイン</t>
    </rPh>
    <phoneticPr fontId="49"/>
  </si>
  <si>
    <t>週休２日促進工事（現場閉所）特記仕様書(令和７年２月実施)</t>
    <phoneticPr fontId="49"/>
  </si>
  <si>
    <t xml:space="preserve"> 本工事は、三条市週休２日促進工事（現場閉所）の対象案件である。</t>
    <phoneticPr fontId="49"/>
  </si>
  <si>
    <t xml:space="preserve"> 受注者は、受注後速やかに週休２日促進工事（現場閉所）希望の有無について、</t>
    <phoneticPr fontId="49"/>
  </si>
  <si>
    <t>監督員と協議を行うものとする。</t>
  </si>
  <si>
    <t xml:space="preserve"> 本工事は、週休２日達成が確認された場合に、現場の閉所状況に応じて次の</t>
    <phoneticPr fontId="49"/>
  </si>
  <si>
    <t>とおり補正し増額変更を行う。</t>
    <phoneticPr fontId="49"/>
  </si>
  <si>
    <t>（１） 土木工事</t>
  </si>
  <si>
    <t>労務費、機械経費(賃料)、市場単価、土木工事標準単価、間接工事費率</t>
    <rPh sb="0" eb="3">
      <t>ロウムヒ</t>
    </rPh>
    <rPh sb="4" eb="6">
      <t>キカイ</t>
    </rPh>
    <rPh sb="6" eb="8">
      <t>ケイヒ</t>
    </rPh>
    <rPh sb="9" eb="11">
      <t>チンリョウ</t>
    </rPh>
    <rPh sb="13" eb="15">
      <t>シジョウ</t>
    </rPh>
    <rPh sb="15" eb="17">
      <t>タンカ</t>
    </rPh>
    <rPh sb="18" eb="20">
      <t>ドボク</t>
    </rPh>
    <rPh sb="20" eb="22">
      <t>コウジ</t>
    </rPh>
    <rPh sb="22" eb="24">
      <t>ヒョウジュン</t>
    </rPh>
    <rPh sb="24" eb="26">
      <t>タンカ</t>
    </rPh>
    <rPh sb="27" eb="29">
      <t>カンセツ</t>
    </rPh>
    <rPh sb="29" eb="32">
      <t>コウジヒ</t>
    </rPh>
    <rPh sb="32" eb="33">
      <t>リツ</t>
    </rPh>
    <phoneticPr fontId="49"/>
  </si>
  <si>
    <t>（２） 農業土木工事</t>
    <phoneticPr fontId="49"/>
  </si>
  <si>
    <t>労務費、機械経費(賃料)、市場単価、土木工事標準単価、間接工事費率</t>
    <phoneticPr fontId="49"/>
  </si>
  <si>
    <t>（３） 林業土木工事</t>
    <rPh sb="4" eb="5">
      <t>ハヤシ</t>
    </rPh>
    <phoneticPr fontId="49"/>
  </si>
  <si>
    <t>（４） 営繕工事</t>
    <phoneticPr fontId="49"/>
  </si>
  <si>
    <t>労務費(予定価格のもととなる工事費の積算に用いる複合単価、市場単価</t>
    <rPh sb="0" eb="3">
      <t>ロウムヒ</t>
    </rPh>
    <rPh sb="4" eb="6">
      <t>ヨテイ</t>
    </rPh>
    <rPh sb="6" eb="8">
      <t>カカク</t>
    </rPh>
    <rPh sb="14" eb="17">
      <t>コウジヒ</t>
    </rPh>
    <rPh sb="18" eb="20">
      <t>セキサン</t>
    </rPh>
    <rPh sb="21" eb="22">
      <t>モチ</t>
    </rPh>
    <rPh sb="24" eb="26">
      <t>フクゴウ</t>
    </rPh>
    <rPh sb="26" eb="28">
      <t>タンカ</t>
    </rPh>
    <phoneticPr fontId="49"/>
  </si>
  <si>
    <t>及び物価資料の掲載価格(材工単価)の労務費)</t>
  </si>
  <si>
    <t>　協議により実施する場合は、各工事の『三条市週休２日促進工事（現場閉所）実施要領』に基づき</t>
    <phoneticPr fontId="49"/>
  </si>
  <si>
    <t>行うものとする。</t>
    <phoneticPr fontId="49"/>
  </si>
  <si>
    <t>　その他詳細は、実施要領を確認すること。</t>
  </si>
  <si>
    <t>　実施要領は、三条市ホームページから入手できる。</t>
  </si>
  <si>
    <t>三条市総務部財務課統計・契約係ホームページ</t>
  </si>
  <si>
    <t xml:space="preserve">https://www.city.sanjo.niigata.jp/soshiki/somubu/zaimuka/toukeikeiyaku/
nyuusatujouhou/sintyakujouhouosirase/16910.html
</t>
    <phoneticPr fontId="49"/>
  </si>
  <si>
    <t>提出書類一覧表</t>
    <rPh sb="0" eb="2">
      <t>テイシュツ</t>
    </rPh>
    <rPh sb="2" eb="4">
      <t>ショルイ</t>
    </rPh>
    <rPh sb="4" eb="6">
      <t>イチラン</t>
    </rPh>
    <rPh sb="6" eb="7">
      <t>ヒョウ</t>
    </rPh>
    <phoneticPr fontId="49"/>
  </si>
  <si>
    <t>書類名称</t>
    <rPh sb="0" eb="2">
      <t>ショルイ</t>
    </rPh>
    <rPh sb="2" eb="4">
      <t>メイショウ</t>
    </rPh>
    <phoneticPr fontId="49"/>
  </si>
  <si>
    <t>区分</t>
    <rPh sb="0" eb="2">
      <t>クブン</t>
    </rPh>
    <phoneticPr fontId="49"/>
  </si>
  <si>
    <t>備　　　考</t>
    <rPh sb="0" eb="1">
      <t>ビ</t>
    </rPh>
    <rPh sb="4" eb="5">
      <t>コウ</t>
    </rPh>
    <phoneticPr fontId="49"/>
  </si>
  <si>
    <t>提出</t>
    <rPh sb="0" eb="2">
      <t>テイシュツ</t>
    </rPh>
    <phoneticPr fontId="49"/>
  </si>
  <si>
    <t>提示</t>
    <rPh sb="0" eb="2">
      <t>テイジ</t>
    </rPh>
    <phoneticPr fontId="49"/>
  </si>
  <si>
    <t>契約関係</t>
    <rPh sb="0" eb="2">
      <t>ケイヤク</t>
    </rPh>
    <rPh sb="2" eb="4">
      <t>カンケイ</t>
    </rPh>
    <phoneticPr fontId="49"/>
  </si>
  <si>
    <t>工事着手届</t>
    <rPh sb="0" eb="2">
      <t>コウジ</t>
    </rPh>
    <rPh sb="2" eb="4">
      <t>チャクシュ</t>
    </rPh>
    <rPh sb="4" eb="5">
      <t>トドケ</t>
    </rPh>
    <phoneticPr fontId="49"/>
  </si>
  <si>
    <t>○</t>
    <phoneticPr fontId="49"/>
  </si>
  <si>
    <t>工程表</t>
    <rPh sb="0" eb="2">
      <t>コウテイ</t>
    </rPh>
    <rPh sb="2" eb="3">
      <t>ヒョウ</t>
    </rPh>
    <phoneticPr fontId="49"/>
  </si>
  <si>
    <t>完成時は実施工程表</t>
    <rPh sb="0" eb="2">
      <t>カンセイ</t>
    </rPh>
    <rPh sb="2" eb="3">
      <t>ジ</t>
    </rPh>
    <rPh sb="4" eb="6">
      <t>ジッシ</t>
    </rPh>
    <rPh sb="6" eb="9">
      <t>コウテイヒョウ</t>
    </rPh>
    <phoneticPr fontId="49"/>
  </si>
  <si>
    <t>解体工事に要する費用等</t>
    <rPh sb="0" eb="2">
      <t>カイタイ</t>
    </rPh>
    <rPh sb="2" eb="4">
      <t>コウジ</t>
    </rPh>
    <rPh sb="5" eb="6">
      <t>ヨウ</t>
    </rPh>
    <rPh sb="8" eb="10">
      <t>ヒヨウ</t>
    </rPh>
    <rPh sb="10" eb="11">
      <t>トウ</t>
    </rPh>
    <phoneticPr fontId="49"/>
  </si>
  <si>
    <t>（注1）</t>
    <rPh sb="1" eb="2">
      <t>チュウ</t>
    </rPh>
    <phoneticPr fontId="49"/>
  </si>
  <si>
    <t>請負代金内訳書</t>
    <rPh sb="0" eb="2">
      <t>ウケオイ</t>
    </rPh>
    <rPh sb="2" eb="4">
      <t>ダイキン</t>
    </rPh>
    <rPh sb="4" eb="6">
      <t>ウチワケ</t>
    </rPh>
    <rPh sb="6" eb="7">
      <t>ショ</t>
    </rPh>
    <phoneticPr fontId="49"/>
  </si>
  <si>
    <t>管外企業等下請報告書</t>
    <rPh sb="0" eb="1">
      <t>カン</t>
    </rPh>
    <rPh sb="1" eb="2">
      <t>ガイ</t>
    </rPh>
    <rPh sb="2" eb="4">
      <t>キギョウ</t>
    </rPh>
    <rPh sb="4" eb="5">
      <t>トウ</t>
    </rPh>
    <rPh sb="5" eb="7">
      <t>シタウ</t>
    </rPh>
    <rPh sb="7" eb="10">
      <t>ホウコクショ</t>
    </rPh>
    <phoneticPr fontId="49"/>
  </si>
  <si>
    <t>建設業退職金共済証紙購入状況報告書</t>
    <rPh sb="0" eb="3">
      <t>ケンセツギョウ</t>
    </rPh>
    <rPh sb="3" eb="6">
      <t>タイショクキン</t>
    </rPh>
    <rPh sb="6" eb="8">
      <t>キョウサイ</t>
    </rPh>
    <rPh sb="8" eb="10">
      <t>ショウシ</t>
    </rPh>
    <rPh sb="10" eb="12">
      <t>コウニュウ</t>
    </rPh>
    <rPh sb="12" eb="14">
      <t>ジョウキョウ</t>
    </rPh>
    <rPh sb="14" eb="17">
      <t>ホウコクショ</t>
    </rPh>
    <phoneticPr fontId="49"/>
  </si>
  <si>
    <t>事故速報、事故発生報告書</t>
    <rPh sb="0" eb="2">
      <t>ジコ</t>
    </rPh>
    <rPh sb="2" eb="4">
      <t>ソクホウ</t>
    </rPh>
    <rPh sb="5" eb="7">
      <t>ジコ</t>
    </rPh>
    <rPh sb="7" eb="9">
      <t>ハッセイ</t>
    </rPh>
    <rPh sb="9" eb="12">
      <t>ホウコクショ</t>
    </rPh>
    <phoneticPr fontId="49"/>
  </si>
  <si>
    <t>○</t>
  </si>
  <si>
    <t>工事履行届</t>
    <rPh sb="0" eb="2">
      <t>コウジ</t>
    </rPh>
    <rPh sb="2" eb="4">
      <t>リコウ</t>
    </rPh>
    <rPh sb="4" eb="5">
      <t>トドケ</t>
    </rPh>
    <phoneticPr fontId="49"/>
  </si>
  <si>
    <t>一部履行も含む</t>
    <rPh sb="5" eb="6">
      <t>フク</t>
    </rPh>
    <phoneticPr fontId="49"/>
  </si>
  <si>
    <t>竣工写真</t>
    <rPh sb="0" eb="2">
      <t>シュンコウ</t>
    </rPh>
    <rPh sb="2" eb="4">
      <t>シャシン</t>
    </rPh>
    <phoneticPr fontId="49"/>
  </si>
  <si>
    <t>一部竣工も含む</t>
    <rPh sb="5" eb="6">
      <t>フク</t>
    </rPh>
    <phoneticPr fontId="49"/>
  </si>
  <si>
    <t>再資源化等完了報告書</t>
    <rPh sb="0" eb="1">
      <t>サイ</t>
    </rPh>
    <rPh sb="1" eb="3">
      <t>シゲン</t>
    </rPh>
    <rPh sb="3" eb="4">
      <t>バ</t>
    </rPh>
    <rPh sb="4" eb="5">
      <t>トウ</t>
    </rPh>
    <rPh sb="5" eb="7">
      <t>カンリョウ</t>
    </rPh>
    <rPh sb="7" eb="10">
      <t>ホウコクショ</t>
    </rPh>
    <phoneticPr fontId="49"/>
  </si>
  <si>
    <t>請求書</t>
    <rPh sb="0" eb="2">
      <t>セイキュウ</t>
    </rPh>
    <rPh sb="2" eb="3">
      <t>ショ</t>
    </rPh>
    <phoneticPr fontId="49"/>
  </si>
  <si>
    <t>前金払、中間前払金、部分払、精算払</t>
    <rPh sb="2" eb="3">
      <t>ハラ</t>
    </rPh>
    <rPh sb="6" eb="7">
      <t>マエ</t>
    </rPh>
    <rPh sb="7" eb="8">
      <t>ハラ</t>
    </rPh>
    <rPh sb="8" eb="9">
      <t>カネ</t>
    </rPh>
    <rPh sb="16" eb="17">
      <t>ハラ</t>
    </rPh>
    <phoneticPr fontId="49"/>
  </si>
  <si>
    <t>工事着手前</t>
    <rPh sb="0" eb="2">
      <t>コウジ</t>
    </rPh>
    <rPh sb="2" eb="4">
      <t>チャクシュ</t>
    </rPh>
    <rPh sb="4" eb="5">
      <t>マエ</t>
    </rPh>
    <phoneticPr fontId="49"/>
  </si>
  <si>
    <t>登録内容確認書（コリンズ）</t>
    <rPh sb="0" eb="2">
      <t>トウロク</t>
    </rPh>
    <rPh sb="2" eb="4">
      <t>ナイヨウ</t>
    </rPh>
    <rPh sb="4" eb="6">
      <t>カクニン</t>
    </rPh>
    <rPh sb="6" eb="7">
      <t>ショ</t>
    </rPh>
    <phoneticPr fontId="49"/>
  </si>
  <si>
    <t>（注2）</t>
    <rPh sb="1" eb="2">
      <t>チュウ</t>
    </rPh>
    <phoneticPr fontId="49"/>
  </si>
  <si>
    <t>受注時、変更時、完成時</t>
    <rPh sb="0" eb="3">
      <t>ジュチュウジ</t>
    </rPh>
    <rPh sb="4" eb="6">
      <t>ヘンコウ</t>
    </rPh>
    <rPh sb="6" eb="7">
      <t>ジ</t>
    </rPh>
    <rPh sb="8" eb="11">
      <t>カンセイジ</t>
    </rPh>
    <phoneticPr fontId="49"/>
  </si>
  <si>
    <t>施工計画書</t>
    <rPh sb="0" eb="2">
      <t>セコウ</t>
    </rPh>
    <rPh sb="2" eb="4">
      <t>ケイカク</t>
    </rPh>
    <rPh sb="4" eb="5">
      <t>ショ</t>
    </rPh>
    <phoneticPr fontId="49"/>
  </si>
  <si>
    <t>（注3）</t>
    <rPh sb="1" eb="2">
      <t>チュウ</t>
    </rPh>
    <phoneticPr fontId="49"/>
  </si>
  <si>
    <t>再生資源利用（促進）計画書</t>
    <rPh sb="0" eb="2">
      <t>サイセイ</t>
    </rPh>
    <rPh sb="2" eb="4">
      <t>シゲン</t>
    </rPh>
    <rPh sb="4" eb="6">
      <t>リヨウ</t>
    </rPh>
    <rPh sb="7" eb="9">
      <t>ソクシン</t>
    </rPh>
    <rPh sb="10" eb="13">
      <t>ケイカクショ</t>
    </rPh>
    <phoneticPr fontId="49"/>
  </si>
  <si>
    <t>架空線等上空施設、
地下埋設物件等の調査結果</t>
  </si>
  <si>
    <t>（注4）</t>
    <rPh sb="1" eb="2">
      <t>チュウ</t>
    </rPh>
    <phoneticPr fontId="49"/>
  </si>
  <si>
    <t>材料承諾願</t>
    <rPh sb="0" eb="2">
      <t>ザイリョウ</t>
    </rPh>
    <rPh sb="2" eb="4">
      <t>ショウダク</t>
    </rPh>
    <rPh sb="4" eb="5">
      <t>ネガ</t>
    </rPh>
    <phoneticPr fontId="49"/>
  </si>
  <si>
    <t>施工体制台帳の写し、施工体系図の写し</t>
    <rPh sb="10" eb="12">
      <t>セコウ</t>
    </rPh>
    <rPh sb="12" eb="14">
      <t>タイケイ</t>
    </rPh>
    <rPh sb="14" eb="15">
      <t>ズ</t>
    </rPh>
    <rPh sb="16" eb="17">
      <t>ウツ</t>
    </rPh>
    <phoneticPr fontId="49"/>
  </si>
  <si>
    <t>下請契約書等の写しを含む</t>
    <rPh sb="0" eb="2">
      <t>シタウケ</t>
    </rPh>
    <rPh sb="2" eb="4">
      <t>ケイヤク</t>
    </rPh>
    <rPh sb="4" eb="5">
      <t>ショ</t>
    </rPh>
    <rPh sb="5" eb="6">
      <t>トウ</t>
    </rPh>
    <rPh sb="7" eb="8">
      <t>ウツ</t>
    </rPh>
    <rPh sb="10" eb="11">
      <t>フク</t>
    </rPh>
    <phoneticPr fontId="49"/>
  </si>
  <si>
    <t>工事中</t>
    <rPh sb="0" eb="3">
      <t>コウジチュウ</t>
    </rPh>
    <phoneticPr fontId="49"/>
  </si>
  <si>
    <t>工事打合簿</t>
    <rPh sb="0" eb="2">
      <t>コウジ</t>
    </rPh>
    <rPh sb="2" eb="4">
      <t>ウチアワ</t>
    </rPh>
    <rPh sb="4" eb="5">
      <t>ボ</t>
    </rPh>
    <phoneticPr fontId="49"/>
  </si>
  <si>
    <t>材料及び段階確認書</t>
    <rPh sb="0" eb="2">
      <t>ザイリョウ</t>
    </rPh>
    <rPh sb="2" eb="3">
      <t>オヨ</t>
    </rPh>
    <rPh sb="4" eb="6">
      <t>ダンカイ</t>
    </rPh>
    <rPh sb="6" eb="9">
      <t>カクニンショ</t>
    </rPh>
    <phoneticPr fontId="49"/>
  </si>
  <si>
    <t>産業廃棄物処理委託契約書</t>
    <rPh sb="0" eb="2">
      <t>サンギョウ</t>
    </rPh>
    <rPh sb="2" eb="5">
      <t>ハイキブツ</t>
    </rPh>
    <rPh sb="5" eb="7">
      <t>ショリ</t>
    </rPh>
    <rPh sb="7" eb="9">
      <t>イタク</t>
    </rPh>
    <rPh sb="9" eb="12">
      <t>ケイヤクショ</t>
    </rPh>
    <phoneticPr fontId="49"/>
  </si>
  <si>
    <t>再資源化施設の許可証を含む</t>
  </si>
  <si>
    <t>履行状況報告書</t>
    <rPh sb="0" eb="2">
      <t>リコウ</t>
    </rPh>
    <rPh sb="2" eb="4">
      <t>ジョウキョウ</t>
    </rPh>
    <rPh sb="4" eb="7">
      <t>ホウコクショ</t>
    </rPh>
    <phoneticPr fontId="49"/>
  </si>
  <si>
    <t>休日・夜間作業届</t>
    <rPh sb="0" eb="2">
      <t>キュウジツ</t>
    </rPh>
    <rPh sb="3" eb="5">
      <t>ヤカン</t>
    </rPh>
    <rPh sb="5" eb="7">
      <t>サギョウ</t>
    </rPh>
    <rPh sb="7" eb="8">
      <t>トドケ</t>
    </rPh>
    <phoneticPr fontId="49"/>
  </si>
  <si>
    <t>工事完成時（検査時）</t>
    <rPh sb="0" eb="2">
      <t>コウジ</t>
    </rPh>
    <rPh sb="2" eb="4">
      <t>カンセイ</t>
    </rPh>
    <rPh sb="4" eb="5">
      <t>ジ</t>
    </rPh>
    <rPh sb="6" eb="9">
      <t>ケンサジ</t>
    </rPh>
    <phoneticPr fontId="49"/>
  </si>
  <si>
    <t>工程管理資料</t>
    <rPh sb="0" eb="2">
      <t>コウテイ</t>
    </rPh>
    <rPh sb="2" eb="4">
      <t>カンリ</t>
    </rPh>
    <rPh sb="4" eb="6">
      <t>シリョウ</t>
    </rPh>
    <phoneticPr fontId="49"/>
  </si>
  <si>
    <t>工事日報は提示</t>
  </si>
  <si>
    <t>出来形管理資料</t>
    <rPh sb="0" eb="2">
      <t>デキ</t>
    </rPh>
    <rPh sb="2" eb="3">
      <t>カタ</t>
    </rPh>
    <rPh sb="3" eb="5">
      <t>カンリ</t>
    </rPh>
    <rPh sb="5" eb="7">
      <t>シリョウ</t>
    </rPh>
    <phoneticPr fontId="49"/>
  </si>
  <si>
    <t>品質管理資料</t>
    <rPh sb="0" eb="2">
      <t>ヒンシツ</t>
    </rPh>
    <rPh sb="2" eb="4">
      <t>カンリ</t>
    </rPh>
    <rPh sb="4" eb="6">
      <t>シリョウ</t>
    </rPh>
    <phoneticPr fontId="49"/>
  </si>
  <si>
    <t>試験成績表等含む</t>
    <rPh sb="0" eb="2">
      <t>シケン</t>
    </rPh>
    <rPh sb="2" eb="4">
      <t>セイセキ</t>
    </rPh>
    <rPh sb="4" eb="5">
      <t>ヒョウ</t>
    </rPh>
    <rPh sb="5" eb="6">
      <t>トウ</t>
    </rPh>
    <rPh sb="6" eb="7">
      <t>フク</t>
    </rPh>
    <phoneticPr fontId="49"/>
  </si>
  <si>
    <t>安全管理総括表</t>
    <rPh sb="0" eb="2">
      <t>アンゼン</t>
    </rPh>
    <rPh sb="2" eb="4">
      <t>カンリ</t>
    </rPh>
    <rPh sb="4" eb="6">
      <t>ソウカツ</t>
    </rPh>
    <rPh sb="6" eb="7">
      <t>ヒョウ</t>
    </rPh>
    <phoneticPr fontId="49"/>
  </si>
  <si>
    <t>工事写真</t>
    <rPh sb="0" eb="2">
      <t>コウジ</t>
    </rPh>
    <rPh sb="2" eb="4">
      <t>シャシン</t>
    </rPh>
    <phoneticPr fontId="49"/>
  </si>
  <si>
    <t>再生資源利用（促進）実施書</t>
    <rPh sb="0" eb="2">
      <t>サイセイ</t>
    </rPh>
    <rPh sb="2" eb="4">
      <t>シゲン</t>
    </rPh>
    <rPh sb="4" eb="6">
      <t>リヨウ</t>
    </rPh>
    <rPh sb="10" eb="12">
      <t>ジッシ</t>
    </rPh>
    <rPh sb="12" eb="13">
      <t>ショ</t>
    </rPh>
    <phoneticPr fontId="49"/>
  </si>
  <si>
    <t>材料数量総括表</t>
    <rPh sb="0" eb="2">
      <t>ザイリョウ</t>
    </rPh>
    <rPh sb="2" eb="4">
      <t>スウリョウ</t>
    </rPh>
    <rPh sb="4" eb="7">
      <t>ソウカツヒョウ</t>
    </rPh>
    <phoneticPr fontId="49"/>
  </si>
  <si>
    <t>材料納入伝票、出荷証明資料は提示</t>
    <rPh sb="0" eb="2">
      <t>ザイリョウ</t>
    </rPh>
    <rPh sb="2" eb="4">
      <t>ノウニュウ</t>
    </rPh>
    <rPh sb="4" eb="6">
      <t>デンピョウ</t>
    </rPh>
    <rPh sb="7" eb="9">
      <t>シュッカ</t>
    </rPh>
    <rPh sb="9" eb="11">
      <t>ショウメイ</t>
    </rPh>
    <rPh sb="11" eb="13">
      <t>シリョウ</t>
    </rPh>
    <rPh sb="14" eb="16">
      <t>テイジ</t>
    </rPh>
    <phoneticPr fontId="49"/>
  </si>
  <si>
    <t>掛金充当実績総括表、共済証紙の受払簿等</t>
  </si>
  <si>
    <t>産業廃棄物搬出数量総括表</t>
    <rPh sb="0" eb="2">
      <t>サンギョウ</t>
    </rPh>
    <rPh sb="2" eb="5">
      <t>ハイキブツ</t>
    </rPh>
    <rPh sb="5" eb="7">
      <t>ハンシュツ</t>
    </rPh>
    <rPh sb="7" eb="9">
      <t>スウリョウ</t>
    </rPh>
    <rPh sb="9" eb="12">
      <t>ソウカツヒョウ</t>
    </rPh>
    <phoneticPr fontId="49"/>
  </si>
  <si>
    <t>産業廃棄物管理票の原本又は写し</t>
    <rPh sb="0" eb="2">
      <t>サンギョウ</t>
    </rPh>
    <rPh sb="2" eb="5">
      <t>ハイキブツ</t>
    </rPh>
    <rPh sb="5" eb="7">
      <t>カンリ</t>
    </rPh>
    <rPh sb="7" eb="8">
      <t>ヒョウ</t>
    </rPh>
    <rPh sb="9" eb="11">
      <t>ゲンポン</t>
    </rPh>
    <rPh sb="11" eb="12">
      <t>マタ</t>
    </rPh>
    <rPh sb="13" eb="14">
      <t>ウツ</t>
    </rPh>
    <phoneticPr fontId="49"/>
  </si>
  <si>
    <t>安全管理書類</t>
    <rPh sb="0" eb="2">
      <t>アンゼン</t>
    </rPh>
    <rPh sb="2" eb="4">
      <t>カンリ</t>
    </rPh>
    <rPh sb="4" eb="6">
      <t>ショルイ</t>
    </rPh>
    <phoneticPr fontId="49"/>
  </si>
  <si>
    <t>安全教育訓練実施資料等</t>
    <rPh sb="0" eb="2">
      <t>アンゼン</t>
    </rPh>
    <rPh sb="2" eb="4">
      <t>キョウイク</t>
    </rPh>
    <rPh sb="4" eb="6">
      <t>クンレン</t>
    </rPh>
    <rPh sb="6" eb="8">
      <t>ジッシ</t>
    </rPh>
    <rPh sb="8" eb="10">
      <t>シリョウ</t>
    </rPh>
    <rPh sb="10" eb="11">
      <t>トウ</t>
    </rPh>
    <phoneticPr fontId="49"/>
  </si>
  <si>
    <t>※ その他、新潟県土木工事標準仕様書、工事関係書類一覧表等による</t>
    <rPh sb="4" eb="5">
      <t>タ</t>
    </rPh>
    <rPh sb="6" eb="9">
      <t>ニイガタケン</t>
    </rPh>
    <rPh sb="9" eb="11">
      <t>ドボク</t>
    </rPh>
    <rPh sb="11" eb="13">
      <t>コウジ</t>
    </rPh>
    <rPh sb="13" eb="15">
      <t>ヒョウジュン</t>
    </rPh>
    <rPh sb="15" eb="18">
      <t>シヨウ</t>
    </rPh>
    <rPh sb="19" eb="21">
      <t>コウジ</t>
    </rPh>
    <rPh sb="21" eb="23">
      <t>カンケイ</t>
    </rPh>
    <rPh sb="23" eb="25">
      <t>ショルイ</t>
    </rPh>
    <rPh sb="25" eb="27">
      <t>イチラン</t>
    </rPh>
    <rPh sb="27" eb="28">
      <t>ヒョウ</t>
    </rPh>
    <rPh sb="28" eb="29">
      <t>トウ</t>
    </rPh>
    <phoneticPr fontId="49"/>
  </si>
  <si>
    <t>(注１)</t>
    <rPh sb="1" eb="2">
      <t>チュウ</t>
    </rPh>
    <phoneticPr fontId="49"/>
  </si>
  <si>
    <t>建設リサイクル法対象工事、かつ請負金額500万円以上の場合に必要</t>
    <rPh sb="15" eb="17">
      <t>ウケオイ</t>
    </rPh>
    <rPh sb="17" eb="18">
      <t>キン</t>
    </rPh>
    <rPh sb="27" eb="29">
      <t>バアイ</t>
    </rPh>
    <rPh sb="30" eb="32">
      <t>ヒツヨウ</t>
    </rPh>
    <phoneticPr fontId="49"/>
  </si>
  <si>
    <t>(注２)</t>
    <rPh sb="1" eb="2">
      <t>チュウ</t>
    </rPh>
    <phoneticPr fontId="49"/>
  </si>
  <si>
    <t>請負金額500万円以上の場合に必要　　　　　　　　　　　　　　　　　　　　　　　　　　</t>
    <rPh sb="0" eb="2">
      <t>ウケオイ</t>
    </rPh>
    <rPh sb="2" eb="4">
      <t>キンガク</t>
    </rPh>
    <rPh sb="7" eb="9">
      <t>マンエン</t>
    </rPh>
    <rPh sb="9" eb="11">
      <t>イジョウ</t>
    </rPh>
    <rPh sb="12" eb="14">
      <t>バアイ</t>
    </rPh>
    <rPh sb="15" eb="17">
      <t>ヒツヨウ</t>
    </rPh>
    <phoneticPr fontId="49"/>
  </si>
  <si>
    <t>(注３)</t>
    <phoneticPr fontId="49"/>
  </si>
  <si>
    <t>原則として当初請負金額500万円未満の工事は省略することができる。</t>
    <rPh sb="0" eb="2">
      <t>ゲンソク</t>
    </rPh>
    <rPh sb="5" eb="7">
      <t>トウショ</t>
    </rPh>
    <rPh sb="7" eb="9">
      <t>ウケオ</t>
    </rPh>
    <rPh sb="9" eb="10">
      <t>キン</t>
    </rPh>
    <rPh sb="10" eb="11">
      <t>ガク</t>
    </rPh>
    <rPh sb="14" eb="16">
      <t>マンエン</t>
    </rPh>
    <rPh sb="16" eb="18">
      <t>ミマン</t>
    </rPh>
    <rPh sb="19" eb="21">
      <t>コウジ</t>
    </rPh>
    <rPh sb="22" eb="24">
      <t>ショウリャク</t>
    </rPh>
    <phoneticPr fontId="49"/>
  </si>
  <si>
    <t>(注４)</t>
    <phoneticPr fontId="49"/>
  </si>
  <si>
    <t>当初請負金額500万円未満の工事は、「当初請負金額500万円未満の工事の総括報告表」等の提出により</t>
    <rPh sb="0" eb="2">
      <t>トウショ</t>
    </rPh>
    <rPh sb="2" eb="4">
      <t>ウケオ</t>
    </rPh>
    <rPh sb="4" eb="5">
      <t>キン</t>
    </rPh>
    <rPh sb="5" eb="6">
      <t>ガク</t>
    </rPh>
    <rPh sb="9" eb="11">
      <t>マンエン</t>
    </rPh>
    <rPh sb="11" eb="13">
      <t>ミマン</t>
    </rPh>
    <rPh sb="14" eb="16">
      <t>コウジ</t>
    </rPh>
    <rPh sb="19" eb="21">
      <t>トウショ</t>
    </rPh>
    <rPh sb="21" eb="23">
      <t>ウケオイ</t>
    </rPh>
    <rPh sb="23" eb="25">
      <t>キンガク</t>
    </rPh>
    <rPh sb="28" eb="29">
      <t>マン</t>
    </rPh>
    <rPh sb="29" eb="30">
      <t>エン</t>
    </rPh>
    <rPh sb="30" eb="32">
      <t>ミマン</t>
    </rPh>
    <rPh sb="33" eb="35">
      <t>コウジ</t>
    </rPh>
    <rPh sb="36" eb="38">
      <t>ソウカツ</t>
    </rPh>
    <rPh sb="38" eb="41">
      <t>ホウコ</t>
    </rPh>
    <rPh sb="42" eb="43">
      <t>トウ</t>
    </rPh>
    <rPh sb="44" eb="46">
      <t>テイシュツ</t>
    </rPh>
    <phoneticPr fontId="49"/>
  </si>
  <si>
    <t>簡素化することができる。</t>
  </si>
  <si>
    <t>※</t>
    <phoneticPr fontId="49"/>
  </si>
  <si>
    <t>完成図書は各２部とし、電子媒体と共に提出とする。</t>
    <rPh sb="0" eb="2">
      <t>カンセイ</t>
    </rPh>
    <rPh sb="2" eb="4">
      <t>トショ</t>
    </rPh>
    <rPh sb="5" eb="6">
      <t>カク</t>
    </rPh>
    <rPh sb="7" eb="8">
      <t>ブ</t>
    </rPh>
    <rPh sb="11" eb="15">
      <t>デンシバイタイ</t>
    </rPh>
    <rPh sb="16" eb="17">
      <t>トモ</t>
    </rPh>
    <rPh sb="18" eb="20">
      <t>テイs</t>
    </rPh>
    <phoneticPr fontId="49"/>
  </si>
  <si>
    <t>企建第 ８号</t>
    <rPh sb="0" eb="1">
      <t>キ</t>
    </rPh>
    <rPh sb="1" eb="2">
      <t>ケン</t>
    </rPh>
    <rPh sb="2" eb="3">
      <t>ダイ</t>
    </rPh>
    <rPh sb="5" eb="6">
      <t>ゴウ</t>
    </rPh>
    <phoneticPr fontId="60"/>
  </si>
  <si>
    <t>機械設備</t>
    <rPh sb="0" eb="1">
      <t>キ</t>
    </rPh>
    <rPh sb="1" eb="2">
      <t>カイ</t>
    </rPh>
    <rPh sb="2" eb="4">
      <t>セツビ</t>
    </rPh>
    <phoneticPr fontId="60"/>
  </si>
  <si>
    <t>長野（企業団浄水場）</t>
    <rPh sb="0" eb="1">
      <t>チョウ</t>
    </rPh>
    <rPh sb="1" eb="2">
      <t>ノ</t>
    </rPh>
    <rPh sb="3" eb="6">
      <t>キギョウダン</t>
    </rPh>
    <rPh sb="6" eb="9">
      <t>ジョウスイジョウ</t>
    </rPh>
    <phoneticPr fontId="60"/>
  </si>
  <si>
    <t>　　２系浄水処理施設の薬品注入設備機器製作・据付工事</t>
    <rPh sb="3" eb="4">
      <t>ケイ</t>
    </rPh>
    <rPh sb="4" eb="6">
      <t>ジョウスイ</t>
    </rPh>
    <rPh sb="6" eb="8">
      <t>ショリ</t>
    </rPh>
    <rPh sb="8" eb="10">
      <t>シセツ</t>
    </rPh>
    <rPh sb="11" eb="17">
      <t>ヤクヒ</t>
    </rPh>
    <rPh sb="17" eb="19">
      <t>キキ</t>
    </rPh>
    <rPh sb="19" eb="21">
      <t>セイサク</t>
    </rPh>
    <rPh sb="22" eb="26">
      <t>スエツケコウジ</t>
    </rPh>
    <phoneticPr fontId="60"/>
  </si>
  <si>
    <t>・前中次亜塩注入機</t>
    <rPh sb="1" eb="3">
      <t>マエナカ</t>
    </rPh>
    <rPh sb="3" eb="6">
      <t>ジアエン</t>
    </rPh>
    <rPh sb="6" eb="8">
      <t>チュウニュウ</t>
    </rPh>
    <rPh sb="8" eb="9">
      <t>キ</t>
    </rPh>
    <phoneticPr fontId="60"/>
  </si>
  <si>
    <t>・後苛性ソーダ注入機</t>
    <rPh sb="1" eb="2">
      <t>ウシロ</t>
    </rPh>
    <rPh sb="2" eb="4">
      <t>カセイ</t>
    </rPh>
    <rPh sb="7" eb="9">
      <t>チュウニュウ</t>
    </rPh>
    <rPh sb="9" eb="10">
      <t>キ</t>
    </rPh>
    <phoneticPr fontId="60"/>
  </si>
  <si>
    <t>・PAC注入機</t>
    <rPh sb="4" eb="6">
      <t>チュウニュウ</t>
    </rPh>
    <rPh sb="6" eb="7">
      <t>キ</t>
    </rPh>
    <phoneticPr fontId="60"/>
  </si>
  <si>
    <t>至　　　令和９年３月26日</t>
    <rPh sb="0" eb="1">
      <t>イタル</t>
    </rPh>
    <rPh sb="4" eb="6">
      <t>レイワ</t>
    </rPh>
    <rPh sb="7" eb="8">
      <t>ネン</t>
    </rPh>
    <rPh sb="9" eb="10">
      <t>ガツ</t>
    </rPh>
    <rPh sb="12" eb="13">
      <t>ニチ</t>
    </rPh>
    <phoneticPr fontId="49"/>
  </si>
  <si>
    <t>－</t>
    <phoneticPr fontId="4"/>
  </si>
  <si>
    <t>－</t>
    <phoneticPr fontId="9"/>
  </si>
  <si>
    <t>浄水処理施設薬品注入設備（その１）</t>
    <rPh sb="0" eb="6">
      <t>ジョウスイ</t>
    </rPh>
    <rPh sb="6" eb="12">
      <t>ヤクヒンチュウニュウ</t>
    </rPh>
    <phoneticPr fontId="60"/>
  </si>
  <si>
    <t xml:space="preserve">［労務補正］     </t>
    <phoneticPr fontId="51"/>
  </si>
  <si>
    <t xml:space="preserve">             </t>
    <phoneticPr fontId="51"/>
  </si>
  <si>
    <t xml:space="preserve">［全体調整］   </t>
    <phoneticPr fontId="51"/>
  </si>
  <si>
    <t>個</t>
    <rPh sb="0" eb="1">
      <t>コ</t>
    </rPh>
    <phoneticPr fontId="9"/>
  </si>
  <si>
    <t>全国②③</t>
    <rPh sb="0" eb="2">
      <t>ゼンコク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</si>
</sst>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 * #,##0_ ;_ * \-#,##0_ ;_ * &quot;-&quot;_ ;_ @_ "/>
    <numFmt numFmtId="176" formatCode="0.0"/>
    <numFmt numFmtId="177" formatCode="0.0_ "/>
    <numFmt numFmtId="178" formatCode="#,##0.00_ "/>
    <numFmt numFmtId="179" formatCode="#,##0;\-#,##0;&quot;-&quot;"/>
    <numFmt numFmtId="180" formatCode="#,###&quot;　階&quot;"/>
    <numFmt numFmtId="181" formatCode="#,###;[Red]&quot;▲&quot;#,###"/>
    <numFmt numFmtId="182" formatCode="&quot;見積&quot;###"/>
    <numFmt numFmtId="183" formatCode="&quot;単価&quot;###"/>
    <numFmt numFmtId="184" formatCode="&quot;代価&quot;###&quot;号&quot;"/>
    <numFmt numFmtId="185" formatCode="#&quot;第　&quot;###&quot;　号&quot;"/>
    <numFmt numFmtId="186" formatCode="#,###&quot;  日&quot;"/>
    <numFmt numFmtId="187" formatCode="&quot;&quot;"/>
    <numFmt numFmtId="188" formatCode="###&quot;　百万円&quot;"/>
    <numFmt numFmtId="189" formatCode="##,###.#"/>
    <numFmt numFmtId="190" formatCode="hh:mm\ \T\K"/>
    <numFmt numFmtId="191" formatCode="#,##0.0000"/>
    <numFmt numFmtId="192" formatCode="&quot;p.  &quot;#"/>
    <numFmt numFmtId="193" formatCode="#,##0.0_ "/>
    <numFmt numFmtId="194" formatCode="#,##0_);[Red]\(#,##0\)"/>
    <numFmt numFmtId="195" formatCode="#,##0_ ;[Red]\-#,##0\ "/>
    <numFmt numFmtId="196" formatCode="&quot;第&quot;#&quot;号代価表&quot;"/>
    <numFmt numFmtId="197" formatCode="&quot;第&quot;#&quot;号&quot;"/>
    <numFmt numFmtId="198" formatCode="&quot;第&quot;00&quot;号内訳書&quot;"/>
    <numFmt numFmtId="199" formatCode="#,##0;&quot;△ &quot;#,##0"/>
    <numFmt numFmtId="200" formatCode="_(&quot;$&quot;* #,##0_);_(&quot;$&quot;* \(#,##0\);_(&quot;$&quot;* &quot;-&quot;_);_(@_)"/>
    <numFmt numFmtId="201" formatCode="&quot;（&quot;@&quot;）&quot;"/>
    <numFmt numFmtId="202" formatCode="&quot;県営単 P.&quot;#"/>
    <numFmt numFmtId="203" formatCode="_ &quot;¥&quot;* #,##0_ ;_ &quot;¥&quot;* &quot;¥&quot;&quot;¥&quot;&quot;¥&quot;&quot;¥&quot;&quot;¥&quot;\-#,##0_ ;_ &quot;¥&quot;* &quot;-&quot;_ ;_ @_ "/>
    <numFmt numFmtId="204" formatCode="_ * #,##0_ ;_ * &quot;¥&quot;&quot;¥&quot;&quot;¥&quot;&quot;¥&quot;&quot;¥&quot;\-#,##0_ ;_ * &quot;-&quot;_ ;_ @_ "/>
    <numFmt numFmtId="205" formatCode="_ &quot;¥&quot;* #,##0.00_ ;_ &quot;¥&quot;* &quot;¥&quot;&quot;¥&quot;&quot;¥&quot;&quot;¥&quot;&quot;¥&quot;\-#,##0.00_ ;_ &quot;¥&quot;* &quot;-&quot;??_ ;_ @_ "/>
    <numFmt numFmtId="206" formatCode="_ * #,##0.00_ ;_ * &quot;¥&quot;&quot;¥&quot;&quot;¥&quot;&quot;¥&quot;&quot;¥&quot;\-#,##0.00_ ;_ * &quot;-&quot;??_ ;_ @_ "/>
    <numFmt numFmtId="207" formatCode="&quot;$&quot;#,##0.00;[Red]\-&quot;$&quot;#,##0.00"/>
    <numFmt numFmtId="208" formatCode="_-&quot;$&quot;* #,##0_-;\-&quot;$&quot;* #,##0_-;_-&quot;$&quot;* &quot;-&quot;_-;_-@_-"/>
    <numFmt numFmtId="209" formatCode="&quot;$&quot;#,##0.0000_);\(&quot;$&quot;#,##0.0000\)"/>
    <numFmt numFmtId="210" formatCode="0.000&quot;  &quot;"/>
    <numFmt numFmtId="211" formatCode="&quot;第&quot;0&quot;号内訳書参照&quot;"/>
    <numFmt numFmtId="212" formatCode="#,##0_ "/>
    <numFmt numFmtId="213" formatCode="0.00_ "/>
    <numFmt numFmtId="214" formatCode="#,##0.000;[Red]\-#,##0.000"/>
    <numFmt numFmtId="215" formatCode="0.000"/>
    <numFmt numFmtId="216" formatCode="#,###&quot;  円&quot;"/>
  </numFmts>
  <fonts count="9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リュウミンライト－ＫＬ－等幅"/>
      <family val="3"/>
      <charset val="128"/>
    </font>
    <font>
      <sz val="10"/>
      <name val="リュウミンライト−ＫＬ−等幅"/>
      <family val="3"/>
      <charset val="128"/>
    </font>
    <font>
      <sz val="9"/>
      <name val="リュウミンライト−ＫＬ−等幅"/>
      <family val="3"/>
      <charset val="128"/>
    </font>
    <font>
      <sz val="9"/>
      <name val="平成明朝"/>
      <family val="3"/>
      <charset val="128"/>
    </font>
    <font>
      <sz val="12"/>
      <color indexed="8"/>
      <name val="平成明朝"/>
      <family val="3"/>
      <charset val="128"/>
    </font>
    <font>
      <sz val="9"/>
      <color indexed="12"/>
      <name val="リュウミンライト−ＫＬ−等幅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Osaka"/>
      <family val="3"/>
      <charset val="128"/>
    </font>
    <font>
      <sz val="14"/>
      <name val="ＭＳ 明朝"/>
      <family val="1"/>
      <charset val="128"/>
    </font>
    <font>
      <b/>
      <sz val="12"/>
      <color indexed="8"/>
      <name val="明朝"/>
      <family val="1"/>
      <charset val="128"/>
    </font>
    <font>
      <sz val="11"/>
      <name val="Times New Roman"/>
      <family val="1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12"/>
      <name val="Arial MT"/>
      <family val="2"/>
    </font>
    <font>
      <sz val="10"/>
      <name val="MS Sans Serif"/>
      <family val="2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4"/>
      <name val="明朝"/>
      <family val="1"/>
      <charset val="128"/>
    </font>
    <font>
      <b/>
      <sz val="11"/>
      <name val="Helv"/>
      <family val="2"/>
    </font>
    <font>
      <sz val="10"/>
      <name val="Helv"/>
      <family val="2"/>
    </font>
    <font>
      <sz val="12"/>
      <name val="System"/>
      <family val="2"/>
    </font>
    <font>
      <sz val="14"/>
      <name val="明朝"/>
      <family val="1"/>
      <charset val="128"/>
    </font>
    <font>
      <sz val="16"/>
      <name val="明朝"/>
      <family val="1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7030A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rgb="FFFF0000"/>
      <name val="Times New Roman"/>
      <family val="1"/>
    </font>
    <font>
      <sz val="12"/>
      <color rgb="FFFF0000"/>
      <name val="ＭＳ Ｐ明朝"/>
      <family val="1"/>
      <charset val="128"/>
    </font>
    <font>
      <sz val="8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6"/>
      <name val="Times New Roman"/>
      <family val="1"/>
    </font>
    <font>
      <u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1"/>
      <name val="Times New Roman"/>
      <family val="1"/>
    </font>
    <font>
      <i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rgb="FF000000"/>
      <name val="Times New Roman"/>
      <family val="1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sz val="9.5"/>
      <name val="MS Mincho"/>
      <family val="1"/>
      <charset val="128"/>
    </font>
    <font>
      <sz val="10"/>
      <color rgb="FF000000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7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210">
    <xf numFmtId="0" fontId="0" fillId="0" borderId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11" fontId="30" fillId="0" borderId="0" applyFont="0" applyFill="0" applyBorder="0" applyAlignment="0" applyProtection="0"/>
    <xf numFmtId="9" fontId="12" fillId="2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9" fontId="15" fillId="0" borderId="0" applyFill="0" applyBorder="0" applyAlignment="0"/>
    <xf numFmtId="194" fontId="28" fillId="0" borderId="0" applyFill="0" applyBorder="0" applyAlignment="0"/>
    <xf numFmtId="177" fontId="28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77" fontId="28" fillId="0" borderId="0" applyFill="0" applyBorder="0" applyAlignment="0"/>
    <xf numFmtId="0" fontId="12" fillId="0" borderId="0" applyFill="0" applyBorder="0" applyAlignment="0"/>
    <xf numFmtId="194" fontId="28" fillId="0" borderId="0" applyFill="0" applyBorder="0" applyAlignment="0"/>
    <xf numFmtId="199" fontId="36" fillId="0" borderId="0">
      <alignment vertical="center"/>
    </xf>
    <xf numFmtId="199" fontId="37" fillId="0" borderId="0"/>
    <xf numFmtId="209" fontId="38" fillId="0" borderId="0"/>
    <xf numFmtId="209" fontId="38" fillId="0" borderId="0"/>
    <xf numFmtId="209" fontId="38" fillId="0" borderId="0"/>
    <xf numFmtId="209" fontId="38" fillId="0" borderId="0"/>
    <xf numFmtId="209" fontId="38" fillId="0" borderId="0"/>
    <xf numFmtId="209" fontId="38" fillId="0" borderId="0"/>
    <xf numFmtId="209" fontId="38" fillId="0" borderId="0"/>
    <xf numFmtId="209" fontId="38" fillId="0" borderId="0"/>
    <xf numFmtId="41" fontId="13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200" fontId="13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4" fontId="15" fillId="0" borderId="0" applyFill="0" applyBorder="0" applyAlignment="0"/>
    <xf numFmtId="38" fontId="39" fillId="0" borderId="1">
      <alignment vertical="center"/>
    </xf>
    <xf numFmtId="177" fontId="28" fillId="0" borderId="0" applyFill="0" applyBorder="0" applyAlignment="0"/>
    <xf numFmtId="194" fontId="28" fillId="0" borderId="0" applyFill="0" applyBorder="0" applyAlignment="0"/>
    <xf numFmtId="177" fontId="28" fillId="0" borderId="0" applyFill="0" applyBorder="0" applyAlignment="0"/>
    <xf numFmtId="0" fontId="12" fillId="0" borderId="0" applyFill="0" applyBorder="0" applyAlignment="0"/>
    <xf numFmtId="194" fontId="28" fillId="0" borderId="0" applyFill="0" applyBorder="0" applyAlignment="0"/>
    <xf numFmtId="0" fontId="11" fillId="0" borderId="0">
      <alignment horizontal="left"/>
    </xf>
    <xf numFmtId="38" fontId="35" fillId="0" borderId="0"/>
    <xf numFmtId="0" fontId="35" fillId="0" borderId="0"/>
    <xf numFmtId="0" fontId="40" fillId="0" borderId="0" applyNumberFormat="0" applyFill="0" applyBorder="0" applyAlignment="0" applyProtection="0"/>
    <xf numFmtId="38" fontId="14" fillId="3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41" fillId="0" borderId="0" applyNumberFormat="0" applyFill="0" applyBorder="0" applyAlignment="0" applyProtection="0">
      <alignment vertical="top"/>
      <protection locked="0"/>
    </xf>
    <xf numFmtId="10" fontId="14" fillId="4" borderId="4" applyNumberFormat="0" applyBorder="0" applyAlignment="0" applyProtection="0"/>
    <xf numFmtId="177" fontId="28" fillId="0" borderId="0" applyFill="0" applyBorder="0" applyAlignment="0"/>
    <xf numFmtId="194" fontId="28" fillId="0" borderId="0" applyFill="0" applyBorder="0" applyAlignment="0"/>
    <xf numFmtId="177" fontId="28" fillId="0" borderId="0" applyFill="0" applyBorder="0" applyAlignment="0"/>
    <xf numFmtId="0" fontId="12" fillId="0" borderId="0" applyFill="0" applyBorder="0" applyAlignment="0"/>
    <xf numFmtId="194" fontId="28" fillId="0" borderId="0" applyFill="0" applyBorder="0" applyAlignment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4" fillId="0" borderId="0" applyBorder="0"/>
    <xf numFmtId="193" fontId="28" fillId="0" borderId="0"/>
    <xf numFmtId="0" fontId="12" fillId="0" borderId="0"/>
    <xf numFmtId="203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78" fontId="28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28" fillId="0" borderId="0" applyFill="0" applyBorder="0" applyAlignment="0"/>
    <xf numFmtId="194" fontId="28" fillId="0" borderId="0" applyFill="0" applyBorder="0" applyAlignment="0"/>
    <xf numFmtId="177" fontId="28" fillId="0" borderId="0" applyFill="0" applyBorder="0" applyAlignment="0"/>
    <xf numFmtId="0" fontId="12" fillId="0" borderId="0" applyFill="0" applyBorder="0" applyAlignment="0"/>
    <xf numFmtId="194" fontId="28" fillId="0" borderId="0" applyFill="0" applyBorder="0" applyAlignment="0"/>
    <xf numFmtId="4" fontId="11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210" fontId="42" fillId="0" borderId="0" applyFont="0" applyFill="0" applyBorder="0" applyAlignment="0" applyProtection="0"/>
    <xf numFmtId="0" fontId="43" fillId="0" borderId="0"/>
    <xf numFmtId="49" fontId="15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21" fillId="0" borderId="0">
      <alignment horizontal="center"/>
    </xf>
    <xf numFmtId="204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08" fontId="12" fillId="0" borderId="0" applyFont="0" applyFill="0" applyBorder="0" applyAlignment="0" applyProtection="0"/>
    <xf numFmtId="207" fontId="4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4" fillId="0" borderId="0"/>
    <xf numFmtId="41" fontId="12" fillId="0" borderId="0" applyFont="0" applyFill="0" applyBorder="0" applyAlignment="0" applyProtection="0"/>
    <xf numFmtId="4" fontId="44" fillId="0" borderId="0" applyFont="0" applyFill="0" applyBorder="0" applyAlignment="0" applyProtection="0"/>
    <xf numFmtId="180" fontId="22" fillId="0" borderId="5"/>
    <xf numFmtId="180" fontId="22" fillId="0" borderId="5"/>
    <xf numFmtId="180" fontId="22" fillId="0" borderId="5"/>
    <xf numFmtId="180" fontId="22" fillId="0" borderId="5"/>
    <xf numFmtId="180" fontId="23" fillId="0" borderId="5"/>
    <xf numFmtId="180" fontId="23" fillId="0" borderId="5"/>
    <xf numFmtId="181" fontId="24" fillId="0" borderId="6" applyBorder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182" fontId="24" fillId="0" borderId="0" applyFont="0" applyFill="0" applyBorder="0" applyAlignment="0" applyProtection="0"/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7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5" fontId="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7" fontId="28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197" fontId="28" fillId="0" borderId="8">
      <protection locked="0"/>
    </xf>
    <xf numFmtId="0" fontId="6" fillId="0" borderId="7">
      <protection locked="0"/>
    </xf>
    <xf numFmtId="0" fontId="6" fillId="0" borderId="7">
      <protection locked="0"/>
    </xf>
    <xf numFmtId="0" fontId="6" fillId="0" borderId="7">
      <protection locked="0"/>
    </xf>
    <xf numFmtId="0" fontId="6" fillId="0" borderId="7">
      <protection locked="0"/>
    </xf>
    <xf numFmtId="0" fontId="6" fillId="0" borderId="7">
      <protection locked="0"/>
    </xf>
    <xf numFmtId="0" fontId="6" fillId="0" borderId="7">
      <protection locked="0"/>
    </xf>
    <xf numFmtId="0" fontId="6" fillId="0" borderId="8">
      <protection locked="0"/>
    </xf>
    <xf numFmtId="0" fontId="6" fillId="0" borderId="8">
      <protection locked="0"/>
    </xf>
    <xf numFmtId="0" fontId="6" fillId="0" borderId="8">
      <protection locked="0"/>
    </xf>
    <xf numFmtId="0" fontId="6" fillId="0" borderId="8">
      <protection locked="0"/>
    </xf>
    <xf numFmtId="0" fontId="6" fillId="0" borderId="8">
      <protection locked="0"/>
    </xf>
    <xf numFmtId="0" fontId="6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7">
      <protection locked="0"/>
    </xf>
    <xf numFmtId="198" fontId="45" fillId="0" borderId="7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98" fontId="45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7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76" fontId="28" fillId="0" borderId="8">
      <protection locked="0"/>
    </xf>
    <xf numFmtId="196" fontId="28" fillId="0" borderId="7">
      <protection locked="0"/>
    </xf>
    <xf numFmtId="0" fontId="46" fillId="0" borderId="0"/>
    <xf numFmtId="183" fontId="25" fillId="0" borderId="9" applyFont="0" applyFill="0" applyBorder="0" applyAlignment="0" applyProtection="0">
      <alignment horizontal="center" vertical="center"/>
    </xf>
    <xf numFmtId="0" fontId="47" fillId="0" borderId="10">
      <alignment horizontal="left" vertical="center" wrapText="1"/>
    </xf>
    <xf numFmtId="2" fontId="9" fillId="0" borderId="11">
      <alignment horizontal="center"/>
    </xf>
    <xf numFmtId="184" fontId="26" fillId="0" borderId="0" applyFont="0" applyFill="0" applyBorder="0" applyAlignment="0" applyProtection="0"/>
    <xf numFmtId="185" fontId="24" fillId="0" borderId="12" applyFont="0" applyFill="0" applyBorder="0" applyAlignment="0" applyProtection="0">
      <alignment horizontal="right"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6" fontId="22" fillId="0" borderId="13" applyFill="0" applyBorder="0">
      <alignment horizontal="left"/>
    </xf>
    <xf numFmtId="186" fontId="22" fillId="0" borderId="13" applyFill="0" applyBorder="0">
      <alignment horizontal="left"/>
    </xf>
    <xf numFmtId="186" fontId="22" fillId="0" borderId="13" applyFill="0" applyBorder="0">
      <alignment horizontal="left"/>
    </xf>
    <xf numFmtId="186" fontId="22" fillId="0" borderId="13" applyFill="0" applyBorder="0">
      <alignment horizontal="left"/>
    </xf>
    <xf numFmtId="186" fontId="23" fillId="0" borderId="13" applyFill="0" applyBorder="0">
      <alignment horizontal="left"/>
    </xf>
    <xf numFmtId="186" fontId="23" fillId="0" borderId="13" applyFill="0" applyBorder="0">
      <alignment horizontal="left"/>
    </xf>
    <xf numFmtId="187" fontId="27" fillId="0" borderId="0" applyFont="0" applyFill="0" applyBorder="0" applyAlignment="0" applyProtection="0"/>
    <xf numFmtId="188" fontId="25" fillId="0" borderId="14" applyFont="0" applyFill="0" applyBorder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9" fontId="22" fillId="0" borderId="0"/>
    <xf numFmtId="0" fontId="10" fillId="0" borderId="0"/>
    <xf numFmtId="0" fontId="10" fillId="0" borderId="0"/>
    <xf numFmtId="0" fontId="1" fillId="5" borderId="4">
      <alignment horizontal="center" vertical="center"/>
      <protection locked="0"/>
    </xf>
    <xf numFmtId="0" fontId="29" fillId="0" borderId="0">
      <alignment vertical="center"/>
    </xf>
    <xf numFmtId="190" fontId="30" fillId="0" borderId="0"/>
    <xf numFmtId="191" fontId="22" fillId="0" borderId="5" applyBorder="0"/>
    <xf numFmtId="192" fontId="31" fillId="0" borderId="0" applyFont="0" applyFill="0" applyBorder="0" applyAlignment="0" applyProtection="0"/>
    <xf numFmtId="0" fontId="2" fillId="0" borderId="0"/>
    <xf numFmtId="0" fontId="32" fillId="0" borderId="0"/>
    <xf numFmtId="0" fontId="33" fillId="0" borderId="0"/>
    <xf numFmtId="0" fontId="32" fillId="6" borderId="0">
      <alignment horizontal="center"/>
    </xf>
    <xf numFmtId="0" fontId="54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0" fontId="69" fillId="0" borderId="0"/>
    <xf numFmtId="0" fontId="74" fillId="0" borderId="0"/>
    <xf numFmtId="9" fontId="28" fillId="0" borderId="0" applyFont="0" applyFill="0" applyBorder="0" applyAlignment="0" applyProtection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7" fillId="0" borderId="0" applyNumberFormat="0" applyFill="0" applyBorder="0" applyAlignment="0" applyProtection="0"/>
  </cellStyleXfs>
  <cellXfs count="712">
    <xf numFmtId="0" fontId="0" fillId="0" borderId="0" xfId="0"/>
    <xf numFmtId="0" fontId="5" fillId="0" borderId="15" xfId="0" applyFont="1" applyBorder="1"/>
    <xf numFmtId="38" fontId="5" fillId="0" borderId="15" xfId="137" applyFont="1" applyBorder="1"/>
    <xf numFmtId="0" fontId="5" fillId="0" borderId="16" xfId="0" applyFont="1" applyBorder="1"/>
    <xf numFmtId="0" fontId="6" fillId="0" borderId="0" xfId="0" applyFont="1"/>
    <xf numFmtId="0" fontId="7" fillId="0" borderId="17" xfId="0" applyFont="1" applyBorder="1" applyAlignment="1">
      <alignment horizontal="centerContinuous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centerContinuous"/>
    </xf>
    <xf numFmtId="0" fontId="5" fillId="0" borderId="0" xfId="0" applyFont="1"/>
    <xf numFmtId="38" fontId="5" fillId="0" borderId="0" xfId="137" applyFont="1"/>
    <xf numFmtId="0" fontId="8" fillId="0" borderId="19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distributed"/>
    </xf>
    <xf numFmtId="0" fontId="8" fillId="0" borderId="15" xfId="0" applyFont="1" applyBorder="1" applyAlignment="1">
      <alignment horizontal="center"/>
    </xf>
    <xf numFmtId="38" fontId="8" fillId="0" borderId="15" xfId="137" applyFont="1" applyBorder="1"/>
    <xf numFmtId="0" fontId="8" fillId="0" borderId="16" xfId="0" applyFont="1" applyBorder="1"/>
    <xf numFmtId="0" fontId="9" fillId="0" borderId="0" xfId="0" applyFont="1"/>
    <xf numFmtId="0" fontId="8" fillId="0" borderId="7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centerContinuous"/>
    </xf>
    <xf numFmtId="38" fontId="8" fillId="0" borderId="17" xfId="137" applyFont="1" applyBorder="1" applyAlignment="1">
      <alignment horizontal="centerContinuous"/>
    </xf>
    <xf numFmtId="0" fontId="8" fillId="0" borderId="18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distributed"/>
    </xf>
    <xf numFmtId="0" fontId="8" fillId="0" borderId="20" xfId="0" applyFont="1" applyBorder="1" applyAlignment="1">
      <alignment horizontal="center"/>
    </xf>
    <xf numFmtId="38" fontId="8" fillId="0" borderId="20" xfId="137" applyFont="1" applyBorder="1"/>
    <xf numFmtId="0" fontId="8" fillId="0" borderId="21" xfId="0" applyFont="1" applyBorder="1" applyAlignment="1">
      <alignment horizontal="center"/>
    </xf>
    <xf numFmtId="38" fontId="8" fillId="0" borderId="21" xfId="137" applyFont="1" applyBorder="1" applyAlignment="1">
      <alignment horizontal="center"/>
    </xf>
    <xf numFmtId="0" fontId="8" fillId="0" borderId="18" xfId="0" applyFont="1" applyBorder="1" applyAlignment="1">
      <alignment horizontal="centerContinuous"/>
    </xf>
    <xf numFmtId="0" fontId="8" fillId="0" borderId="21" xfId="0" applyFont="1" applyBorder="1"/>
    <xf numFmtId="0" fontId="8" fillId="0" borderId="21" xfId="0" applyFont="1" applyBorder="1" applyAlignment="1">
      <alignment horizontal="distributed"/>
    </xf>
    <xf numFmtId="38" fontId="8" fillId="0" borderId="21" xfId="137" applyFont="1" applyBorder="1"/>
    <xf numFmtId="0" fontId="8" fillId="0" borderId="0" xfId="0" applyFont="1"/>
    <xf numFmtId="0" fontId="8" fillId="0" borderId="0" xfId="0" applyFont="1" applyAlignment="1">
      <alignment horizontal="distributed"/>
    </xf>
    <xf numFmtId="0" fontId="8" fillId="0" borderId="0" xfId="0" applyFont="1" applyAlignment="1">
      <alignment horizontal="center"/>
    </xf>
    <xf numFmtId="38" fontId="8" fillId="0" borderId="0" xfId="137" applyFont="1"/>
    <xf numFmtId="0" fontId="5" fillId="0" borderId="19" xfId="0" applyFont="1" applyBorder="1" applyAlignment="1">
      <alignment horizontal="center"/>
    </xf>
    <xf numFmtId="0" fontId="5" fillId="0" borderId="15" xfId="137" applyNumberFormat="1" applyFont="1" applyBorder="1"/>
    <xf numFmtId="0" fontId="7" fillId="0" borderId="7" xfId="0" applyFont="1" applyBorder="1" applyAlignment="1">
      <alignment horizontal="left"/>
    </xf>
    <xf numFmtId="0" fontId="5" fillId="0" borderId="17" xfId="137" applyNumberFormat="1" applyFont="1" applyBorder="1"/>
    <xf numFmtId="38" fontId="5" fillId="0" borderId="17" xfId="137" applyFont="1" applyBorder="1"/>
    <xf numFmtId="0" fontId="5" fillId="0" borderId="0" xfId="0" applyFont="1" applyAlignment="1">
      <alignment horizontal="center"/>
    </xf>
    <xf numFmtId="0" fontId="5" fillId="0" borderId="0" xfId="137" applyNumberFormat="1" applyFont="1"/>
    <xf numFmtId="38" fontId="8" fillId="0" borderId="20" xfId="137" applyFont="1" applyBorder="1" applyAlignment="1">
      <alignment horizontal="center"/>
    </xf>
    <xf numFmtId="38" fontId="8" fillId="0" borderId="17" xfId="137" applyFont="1" applyBorder="1"/>
    <xf numFmtId="38" fontId="8" fillId="0" borderId="20" xfId="137" applyFont="1" applyFill="1" applyBorder="1"/>
    <xf numFmtId="38" fontId="8" fillId="0" borderId="21" xfId="137" applyFont="1" applyFill="1" applyBorder="1"/>
    <xf numFmtId="0" fontId="8" fillId="7" borderId="20" xfId="0" applyFont="1" applyFill="1" applyBorder="1" applyAlignment="1">
      <alignment horizontal="distributed"/>
    </xf>
    <xf numFmtId="0" fontId="8" fillId="7" borderId="20" xfId="0" applyFont="1" applyFill="1" applyBorder="1" applyAlignment="1">
      <alignment horizontal="center"/>
    </xf>
    <xf numFmtId="0" fontId="8" fillId="7" borderId="20" xfId="0" applyFont="1" applyFill="1" applyBorder="1"/>
    <xf numFmtId="38" fontId="8" fillId="7" borderId="20" xfId="137" applyFont="1" applyFill="1" applyBorder="1"/>
    <xf numFmtId="0" fontId="8" fillId="7" borderId="21" xfId="0" applyFont="1" applyFill="1" applyBorder="1" applyAlignment="1">
      <alignment horizontal="distributed"/>
    </xf>
    <xf numFmtId="0" fontId="8" fillId="7" borderId="21" xfId="0" applyFont="1" applyFill="1" applyBorder="1" applyAlignment="1">
      <alignment horizontal="center"/>
    </xf>
    <xf numFmtId="0" fontId="8" fillId="7" borderId="21" xfId="0" applyFont="1" applyFill="1" applyBorder="1"/>
    <xf numFmtId="0" fontId="8" fillId="0" borderId="21" xfId="0" applyFont="1" applyBorder="1" applyAlignment="1">
      <alignment horizontal="left"/>
    </xf>
    <xf numFmtId="38" fontId="8" fillId="0" borderId="21" xfId="137" applyFont="1" applyBorder="1" applyAlignment="1">
      <alignment horizontal="right"/>
    </xf>
    <xf numFmtId="0" fontId="50" fillId="0" borderId="32" xfId="3184" applyFont="1" applyBorder="1"/>
    <xf numFmtId="0" fontId="10" fillId="0" borderId="2" xfId="3184" applyBorder="1"/>
    <xf numFmtId="178" fontId="50" fillId="0" borderId="33" xfId="3184" applyNumberFormat="1" applyFont="1" applyBorder="1" applyAlignment="1">
      <alignment horizontal="distributed" justifyLastLine="1"/>
    </xf>
    <xf numFmtId="178" fontId="10" fillId="0" borderId="2" xfId="3184" applyNumberFormat="1" applyBorder="1"/>
    <xf numFmtId="0" fontId="10" fillId="0" borderId="34" xfId="3184" applyBorder="1"/>
    <xf numFmtId="0" fontId="10" fillId="0" borderId="0" xfId="3184"/>
    <xf numFmtId="0" fontId="50" fillId="0" borderId="29" xfId="3184" applyFont="1" applyBorder="1"/>
    <xf numFmtId="0" fontId="10" fillId="0" borderId="26" xfId="3184" applyBorder="1"/>
    <xf numFmtId="212" fontId="10" fillId="0" borderId="0" xfId="3184" applyNumberFormat="1"/>
    <xf numFmtId="0" fontId="10" fillId="0" borderId="0" xfId="3184" applyAlignment="1">
      <alignment horizontal="right"/>
    </xf>
    <xf numFmtId="178" fontId="10" fillId="0" borderId="0" xfId="3184" applyNumberFormat="1"/>
    <xf numFmtId="0" fontId="10" fillId="0" borderId="35" xfId="3184" applyBorder="1"/>
    <xf numFmtId="0" fontId="50" fillId="0" borderId="36" xfId="3184" applyFont="1" applyBorder="1"/>
    <xf numFmtId="0" fontId="10" fillId="0" borderId="3" xfId="3184" applyBorder="1"/>
    <xf numFmtId="0" fontId="10" fillId="0" borderId="37" xfId="3184" applyBorder="1"/>
    <xf numFmtId="212" fontId="10" fillId="0" borderId="3" xfId="3184" applyNumberFormat="1" applyBorder="1"/>
    <xf numFmtId="0" fontId="10" fillId="0" borderId="3" xfId="3184" applyBorder="1" applyAlignment="1">
      <alignment horizontal="right"/>
    </xf>
    <xf numFmtId="178" fontId="10" fillId="0" borderId="3" xfId="3184" applyNumberFormat="1" applyBorder="1"/>
    <xf numFmtId="0" fontId="10" fillId="0" borderId="38" xfId="3184" applyBorder="1"/>
    <xf numFmtId="0" fontId="50" fillId="0" borderId="39" xfId="3184" applyFont="1" applyBorder="1"/>
    <xf numFmtId="0" fontId="10" fillId="0" borderId="40" xfId="3184" applyBorder="1"/>
    <xf numFmtId="0" fontId="10" fillId="0" borderId="41" xfId="3184" applyBorder="1"/>
    <xf numFmtId="0" fontId="10" fillId="0" borderId="42" xfId="3184" applyBorder="1"/>
    <xf numFmtId="0" fontId="10" fillId="0" borderId="42" xfId="3184" quotePrefix="1" applyBorder="1"/>
    <xf numFmtId="212" fontId="10" fillId="0" borderId="42" xfId="3184" applyNumberFormat="1" applyBorder="1"/>
    <xf numFmtId="178" fontId="10" fillId="0" borderId="42" xfId="3184" applyNumberFormat="1" applyBorder="1"/>
    <xf numFmtId="0" fontId="50" fillId="0" borderId="42" xfId="3184" applyFont="1" applyBorder="1" applyAlignment="1">
      <alignment horizontal="right"/>
    </xf>
    <xf numFmtId="0" fontId="10" fillId="0" borderId="43" xfId="3184" applyBorder="1"/>
    <xf numFmtId="0" fontId="10" fillId="0" borderId="3" xfId="3184" quotePrefix="1" applyBorder="1"/>
    <xf numFmtId="0" fontId="50" fillId="0" borderId="3" xfId="3184" quotePrefix="1" applyFont="1" applyBorder="1" applyAlignment="1">
      <alignment horizontal="right"/>
    </xf>
    <xf numFmtId="0" fontId="50" fillId="0" borderId="44" xfId="3184" applyFont="1" applyBorder="1"/>
    <xf numFmtId="0" fontId="10" fillId="0" borderId="25" xfId="3184" applyBorder="1"/>
    <xf numFmtId="0" fontId="10" fillId="0" borderId="11" xfId="3184" applyBorder="1"/>
    <xf numFmtId="0" fontId="10" fillId="0" borderId="25" xfId="3184" quotePrefix="1" applyBorder="1"/>
    <xf numFmtId="212" fontId="10" fillId="0" borderId="25" xfId="3184" applyNumberFormat="1" applyBorder="1"/>
    <xf numFmtId="0" fontId="50" fillId="0" borderId="25" xfId="3184" quotePrefix="1" applyFont="1" applyBorder="1" applyAlignment="1">
      <alignment horizontal="right"/>
    </xf>
    <xf numFmtId="178" fontId="10" fillId="0" borderId="25" xfId="3184" applyNumberFormat="1" applyBorder="1"/>
    <xf numFmtId="0" fontId="10" fillId="0" borderId="45" xfId="3184" applyBorder="1"/>
    <xf numFmtId="0" fontId="50" fillId="0" borderId="30" xfId="3184" applyFont="1" applyBorder="1"/>
    <xf numFmtId="0" fontId="10" fillId="0" borderId="17" xfId="3184" applyBorder="1"/>
    <xf numFmtId="0" fontId="10" fillId="0" borderId="27" xfId="3184" applyBorder="1"/>
    <xf numFmtId="0" fontId="10" fillId="0" borderId="17" xfId="3184" quotePrefix="1" applyBorder="1"/>
    <xf numFmtId="212" fontId="34" fillId="0" borderId="17" xfId="3184" applyNumberFormat="1" applyFont="1" applyBorder="1"/>
    <xf numFmtId="178" fontId="10" fillId="0" borderId="17" xfId="3184" applyNumberFormat="1" applyBorder="1"/>
    <xf numFmtId="0" fontId="50" fillId="0" borderId="17" xfId="3184" applyFont="1" applyBorder="1" applyAlignment="1">
      <alignment horizontal="right"/>
    </xf>
    <xf numFmtId="212" fontId="10" fillId="0" borderId="17" xfId="3184" applyNumberFormat="1" applyBorder="1"/>
    <xf numFmtId="0" fontId="10" fillId="0" borderId="46" xfId="3184" applyBorder="1"/>
    <xf numFmtId="0" fontId="50" fillId="0" borderId="47" xfId="3184" applyFont="1" applyBorder="1"/>
    <xf numFmtId="0" fontId="10" fillId="0" borderId="48" xfId="3184" applyBorder="1"/>
    <xf numFmtId="0" fontId="10" fillId="0" borderId="49" xfId="3184" applyBorder="1"/>
    <xf numFmtId="212" fontId="10" fillId="0" borderId="50" xfId="3184" applyNumberFormat="1" applyBorder="1"/>
    <xf numFmtId="0" fontId="10" fillId="0" borderId="50" xfId="3184" applyBorder="1"/>
    <xf numFmtId="0" fontId="11" fillId="0" borderId="50" xfId="3184" applyFont="1" applyBorder="1" applyAlignment="1">
      <alignment vertical="top"/>
    </xf>
    <xf numFmtId="0" fontId="10" fillId="0" borderId="50" xfId="3184" applyBorder="1" applyAlignment="1">
      <alignment horizontal="right"/>
    </xf>
    <xf numFmtId="178" fontId="10" fillId="0" borderId="50" xfId="3184" applyNumberFormat="1" applyBorder="1"/>
    <xf numFmtId="0" fontId="10" fillId="0" borderId="51" xfId="3184" applyBorder="1"/>
    <xf numFmtId="0" fontId="10" fillId="0" borderId="52" xfId="3184" applyBorder="1"/>
    <xf numFmtId="0" fontId="10" fillId="0" borderId="53" xfId="3184" applyBorder="1"/>
    <xf numFmtId="0" fontId="50" fillId="0" borderId="49" xfId="3184" applyFont="1" applyBorder="1"/>
    <xf numFmtId="212" fontId="34" fillId="0" borderId="50" xfId="3184" applyNumberFormat="1" applyFont="1" applyBorder="1"/>
    <xf numFmtId="0" fontId="50" fillId="0" borderId="50" xfId="3184" applyFont="1" applyBorder="1"/>
    <xf numFmtId="0" fontId="50" fillId="0" borderId="51" xfId="3184" applyFont="1" applyBorder="1"/>
    <xf numFmtId="0" fontId="10" fillId="0" borderId="54" xfId="3184" applyBorder="1"/>
    <xf numFmtId="0" fontId="11" fillId="0" borderId="48" xfId="3184" applyFont="1" applyBorder="1" applyAlignment="1">
      <alignment vertical="top"/>
    </xf>
    <xf numFmtId="0" fontId="10" fillId="0" borderId="48" xfId="3184" applyBorder="1" applyAlignment="1">
      <alignment horizontal="right"/>
    </xf>
    <xf numFmtId="178" fontId="10" fillId="0" borderId="48" xfId="3184" applyNumberFormat="1" applyBorder="1"/>
    <xf numFmtId="0" fontId="10" fillId="0" borderId="55" xfId="3184" applyBorder="1"/>
    <xf numFmtId="0" fontId="10" fillId="0" borderId="56" xfId="3184" applyBorder="1"/>
    <xf numFmtId="0" fontId="50" fillId="0" borderId="57" xfId="3184" applyFont="1" applyBorder="1"/>
    <xf numFmtId="0" fontId="10" fillId="0" borderId="50" xfId="3184" quotePrefix="1" applyBorder="1" applyAlignment="1">
      <alignment horizontal="right"/>
    </xf>
    <xf numFmtId="0" fontId="50" fillId="0" borderId="58" xfId="3184" applyFont="1" applyBorder="1"/>
    <xf numFmtId="0" fontId="10" fillId="0" borderId="59" xfId="3184" applyBorder="1"/>
    <xf numFmtId="0" fontId="10" fillId="0" borderId="60" xfId="3184" applyBorder="1"/>
    <xf numFmtId="212" fontId="10" fillId="0" borderId="59" xfId="3184" applyNumberFormat="1" applyBorder="1"/>
    <xf numFmtId="0" fontId="11" fillId="0" borderId="59" xfId="3184" applyFont="1" applyBorder="1" applyAlignment="1">
      <alignment vertical="top"/>
    </xf>
    <xf numFmtId="0" fontId="10" fillId="0" borderId="59" xfId="3184" quotePrefix="1" applyBorder="1" applyAlignment="1">
      <alignment horizontal="right"/>
    </xf>
    <xf numFmtId="178" fontId="10" fillId="0" borderId="59" xfId="3184" applyNumberFormat="1" applyBorder="1"/>
    <xf numFmtId="0" fontId="10" fillId="0" borderId="61" xfId="3184" applyBorder="1"/>
    <xf numFmtId="0" fontId="10" fillId="0" borderId="62" xfId="3184" applyBorder="1"/>
    <xf numFmtId="0" fontId="10" fillId="0" borderId="63" xfId="3184" applyBorder="1"/>
    <xf numFmtId="0" fontId="10" fillId="0" borderId="63" xfId="3184" applyBorder="1" applyAlignment="1">
      <alignment horizontal="right"/>
    </xf>
    <xf numFmtId="178" fontId="10" fillId="0" borderId="63" xfId="3184" applyNumberFormat="1" applyBorder="1"/>
    <xf numFmtId="0" fontId="10" fillId="0" borderId="64" xfId="3184" applyBorder="1"/>
    <xf numFmtId="0" fontId="10" fillId="0" borderId="29" xfId="3184" applyBorder="1"/>
    <xf numFmtId="0" fontId="10" fillId="0" borderId="65" xfId="3184" applyBorder="1"/>
    <xf numFmtId="0" fontId="10" fillId="0" borderId="53" xfId="3184" quotePrefix="1" applyBorder="1"/>
    <xf numFmtId="0" fontId="10" fillId="0" borderId="53" xfId="3184" quotePrefix="1" applyBorder="1" applyAlignment="1">
      <alignment horizontal="right"/>
    </xf>
    <xf numFmtId="212" fontId="34" fillId="0" borderId="53" xfId="3184" applyNumberFormat="1" applyFont="1" applyBorder="1"/>
    <xf numFmtId="178" fontId="10" fillId="0" borderId="53" xfId="3184" applyNumberFormat="1" applyBorder="1"/>
    <xf numFmtId="0" fontId="50" fillId="0" borderId="53" xfId="3184" applyFont="1" applyBorder="1" applyAlignment="1">
      <alignment horizontal="right"/>
    </xf>
    <xf numFmtId="212" fontId="10" fillId="0" borderId="53" xfId="3184" applyNumberFormat="1" applyBorder="1"/>
    <xf numFmtId="0" fontId="10" fillId="0" borderId="66" xfId="3184" applyBorder="1"/>
    <xf numFmtId="0" fontId="10" fillId="0" borderId="67" xfId="3184" applyBorder="1"/>
    <xf numFmtId="0" fontId="50" fillId="0" borderId="40" xfId="3184" quotePrefix="1" applyFont="1" applyBorder="1" applyAlignment="1">
      <alignment horizontal="right"/>
    </xf>
    <xf numFmtId="212" fontId="10" fillId="0" borderId="40" xfId="3184" applyNumberFormat="1" applyBorder="1"/>
    <xf numFmtId="178" fontId="10" fillId="0" borderId="40" xfId="3184" applyNumberFormat="1" applyBorder="1"/>
    <xf numFmtId="0" fontId="10" fillId="0" borderId="68" xfId="3184" applyBorder="1"/>
    <xf numFmtId="0" fontId="10" fillId="0" borderId="39" xfId="3184" applyBorder="1"/>
    <xf numFmtId="0" fontId="10" fillId="0" borderId="69" xfId="3184" applyBorder="1"/>
    <xf numFmtId="0" fontId="10" fillId="0" borderId="40" xfId="3184" quotePrefix="1" applyBorder="1" applyAlignment="1">
      <alignment horizontal="right"/>
    </xf>
    <xf numFmtId="0" fontId="10" fillId="0" borderId="5" xfId="3184" applyBorder="1"/>
    <xf numFmtId="0" fontId="10" fillId="0" borderId="0" xfId="3184" quotePrefix="1" applyAlignment="1">
      <alignment horizontal="right"/>
    </xf>
    <xf numFmtId="0" fontId="10" fillId="0" borderId="31" xfId="3184" applyBorder="1"/>
    <xf numFmtId="0" fontId="10" fillId="0" borderId="70" xfId="3184" applyBorder="1"/>
    <xf numFmtId="0" fontId="10" fillId="0" borderId="28" xfId="3184" applyBorder="1"/>
    <xf numFmtId="0" fontId="10" fillId="0" borderId="28" xfId="3184" quotePrefix="1" applyBorder="1" applyAlignment="1">
      <alignment horizontal="right"/>
    </xf>
    <xf numFmtId="212" fontId="10" fillId="0" borderId="28" xfId="3184" applyNumberFormat="1" applyBorder="1"/>
    <xf numFmtId="178" fontId="10" fillId="0" borderId="28" xfId="3184" applyNumberFormat="1" applyBorder="1"/>
    <xf numFmtId="0" fontId="10" fillId="0" borderId="71" xfId="3184" applyBorder="1"/>
    <xf numFmtId="212" fontId="10" fillId="0" borderId="50" xfId="3184" applyNumberFormat="1" applyBorder="1" applyAlignment="1">
      <alignment shrinkToFit="1"/>
    </xf>
    <xf numFmtId="0" fontId="10" fillId="0" borderId="44" xfId="3184" applyBorder="1"/>
    <xf numFmtId="212" fontId="10" fillId="0" borderId="25" xfId="3184" applyNumberFormat="1" applyBorder="1" applyAlignment="1">
      <alignment shrinkToFit="1"/>
    </xf>
    <xf numFmtId="0" fontId="50" fillId="0" borderId="25" xfId="3184" applyFont="1" applyBorder="1" applyAlignment="1">
      <alignment horizontal="right"/>
    </xf>
    <xf numFmtId="0" fontId="11" fillId="0" borderId="3" xfId="3184" applyFont="1" applyBorder="1" applyAlignment="1">
      <alignment vertical="top"/>
    </xf>
    <xf numFmtId="0" fontId="10" fillId="0" borderId="3" xfId="3184" quotePrefix="1" applyBorder="1" applyAlignment="1">
      <alignment horizontal="right"/>
    </xf>
    <xf numFmtId="0" fontId="11" fillId="0" borderId="25" xfId="3184" applyFont="1" applyBorder="1" applyAlignment="1">
      <alignment vertical="top"/>
    </xf>
    <xf numFmtId="0" fontId="10" fillId="0" borderId="25" xfId="3184" quotePrefix="1" applyBorder="1" applyAlignment="1">
      <alignment horizontal="right"/>
    </xf>
    <xf numFmtId="0" fontId="10" fillId="0" borderId="25" xfId="3184" applyBorder="1" applyAlignment="1">
      <alignment horizontal="right"/>
    </xf>
    <xf numFmtId="0" fontId="50" fillId="0" borderId="65" xfId="3184" applyFont="1" applyBorder="1"/>
    <xf numFmtId="0" fontId="11" fillId="0" borderId="53" xfId="3184" applyFont="1" applyBorder="1" applyAlignment="1">
      <alignment vertical="top"/>
    </xf>
    <xf numFmtId="0" fontId="10" fillId="0" borderId="53" xfId="3184" applyBorder="1" applyAlignment="1">
      <alignment horizontal="right"/>
    </xf>
    <xf numFmtId="0" fontId="50" fillId="0" borderId="53" xfId="3184" applyFont="1" applyBorder="1"/>
    <xf numFmtId="0" fontId="50" fillId="0" borderId="66" xfId="3184" applyFont="1" applyBorder="1"/>
    <xf numFmtId="212" fontId="34" fillId="0" borderId="42" xfId="3184" applyNumberFormat="1" applyFont="1" applyBorder="1"/>
    <xf numFmtId="212" fontId="48" fillId="0" borderId="50" xfId="3184" applyNumberFormat="1" applyFont="1" applyBorder="1"/>
    <xf numFmtId="0" fontId="50" fillId="0" borderId="49" xfId="3184" applyFont="1" applyBorder="1" applyAlignment="1">
      <alignment horizontal="center"/>
    </xf>
    <xf numFmtId="0" fontId="10" fillId="0" borderId="72" xfId="3184" quotePrefix="1" applyBorder="1"/>
    <xf numFmtId="212" fontId="10" fillId="0" borderId="72" xfId="3184" applyNumberFormat="1" applyBorder="1"/>
    <xf numFmtId="0" fontId="10" fillId="0" borderId="72" xfId="3184" applyBorder="1"/>
    <xf numFmtId="178" fontId="10" fillId="0" borderId="72" xfId="3184" applyNumberFormat="1" applyBorder="1"/>
    <xf numFmtId="0" fontId="10" fillId="0" borderId="72" xfId="3184" applyBorder="1" applyAlignment="1">
      <alignment horizontal="right"/>
    </xf>
    <xf numFmtId="0" fontId="10" fillId="0" borderId="15" xfId="3184" quotePrefix="1" applyBorder="1"/>
    <xf numFmtId="212" fontId="34" fillId="0" borderId="15" xfId="3184" applyNumberFormat="1" applyFont="1" applyBorder="1"/>
    <xf numFmtId="0" fontId="10" fillId="0" borderId="15" xfId="3184" applyBorder="1"/>
    <xf numFmtId="178" fontId="10" fillId="0" borderId="15" xfId="3184" applyNumberFormat="1" applyBorder="1"/>
    <xf numFmtId="0" fontId="50" fillId="0" borderId="15" xfId="3184" applyFont="1" applyBorder="1" applyAlignment="1">
      <alignment horizontal="right"/>
    </xf>
    <xf numFmtId="212" fontId="10" fillId="0" borderId="15" xfId="3184" applyNumberFormat="1" applyBorder="1"/>
    <xf numFmtId="0" fontId="50" fillId="0" borderId="36" xfId="3183" applyFont="1" applyBorder="1"/>
    <xf numFmtId="0" fontId="10" fillId="0" borderId="3" xfId="3183" applyBorder="1"/>
    <xf numFmtId="0" fontId="10" fillId="0" borderId="37" xfId="3183" applyBorder="1"/>
    <xf numFmtId="0" fontId="10" fillId="0" borderId="3" xfId="3183" quotePrefix="1" applyBorder="1"/>
    <xf numFmtId="212" fontId="34" fillId="0" borderId="3" xfId="3183" applyNumberFormat="1" applyFont="1" applyBorder="1"/>
    <xf numFmtId="0" fontId="50" fillId="0" borderId="3" xfId="3183" quotePrefix="1" applyFont="1" applyBorder="1" applyAlignment="1">
      <alignment horizontal="right"/>
    </xf>
    <xf numFmtId="212" fontId="10" fillId="0" borderId="3" xfId="3183" applyNumberFormat="1" applyBorder="1"/>
    <xf numFmtId="178" fontId="10" fillId="0" borderId="3" xfId="3183" applyNumberFormat="1" applyBorder="1"/>
    <xf numFmtId="0" fontId="10" fillId="0" borderId="38" xfId="3183" applyBorder="1"/>
    <xf numFmtId="0" fontId="10" fillId="0" borderId="0" xfId="3183"/>
    <xf numFmtId="0" fontId="10" fillId="0" borderId="73" xfId="3184" applyBorder="1"/>
    <xf numFmtId="212" fontId="10" fillId="0" borderId="3" xfId="3184" applyNumberFormat="1" applyBorder="1" applyAlignment="1">
      <alignment shrinkToFit="1"/>
    </xf>
    <xf numFmtId="212" fontId="34" fillId="0" borderId="3" xfId="3184" applyNumberFormat="1" applyFont="1" applyBorder="1" applyAlignment="1">
      <alignment shrinkToFit="1"/>
    </xf>
    <xf numFmtId="0" fontId="10" fillId="0" borderId="74" xfId="3184" applyBorder="1"/>
    <xf numFmtId="0" fontId="8" fillId="0" borderId="20" xfId="137" applyNumberFormat="1" applyFont="1" applyBorder="1"/>
    <xf numFmtId="0" fontId="8" fillId="0" borderId="21" xfId="137" applyNumberFormat="1" applyFont="1" applyBorder="1" applyAlignment="1">
      <alignment horizontal="center"/>
    </xf>
    <xf numFmtId="0" fontId="8" fillId="0" borderId="20" xfId="0" applyFont="1" applyBorder="1" applyAlignment="1">
      <alignment horizontal="center" shrinkToFit="1"/>
    </xf>
    <xf numFmtId="38" fontId="8" fillId="0" borderId="20" xfId="138" applyFont="1" applyBorder="1"/>
    <xf numFmtId="0" fontId="8" fillId="0" borderId="21" xfId="0" applyFont="1" applyBorder="1" applyAlignment="1">
      <alignment horizontal="center" shrinkToFit="1"/>
    </xf>
    <xf numFmtId="0" fontId="8" fillId="0" borderId="21" xfId="137" applyNumberFormat="1" applyFont="1" applyBorder="1"/>
    <xf numFmtId="38" fontId="52" fillId="0" borderId="21" xfId="137" applyFont="1" applyBorder="1"/>
    <xf numFmtId="38" fontId="8" fillId="0" borderId="21" xfId="138" applyFont="1" applyBorder="1"/>
    <xf numFmtId="0" fontId="8" fillId="0" borderId="20" xfId="137" applyNumberFormat="1" applyFont="1" applyFill="1" applyBorder="1"/>
    <xf numFmtId="38" fontId="8" fillId="0" borderId="20" xfId="138" applyFont="1" applyFill="1" applyBorder="1"/>
    <xf numFmtId="38" fontId="8" fillId="0" borderId="15" xfId="137" applyFont="1" applyFill="1" applyBorder="1"/>
    <xf numFmtId="38" fontId="8" fillId="0" borderId="21" xfId="138" applyFont="1" applyFill="1" applyBorder="1"/>
    <xf numFmtId="38" fontId="8" fillId="0" borderId="17" xfId="137" applyFont="1" applyFill="1" applyBorder="1"/>
    <xf numFmtId="38" fontId="52" fillId="0" borderId="15" xfId="137" applyFont="1" applyBorder="1"/>
    <xf numFmtId="0" fontId="6" fillId="0" borderId="0" xfId="0" applyFont="1" applyAlignment="1">
      <alignment shrinkToFit="1"/>
    </xf>
    <xf numFmtId="0" fontId="8" fillId="0" borderId="21" xfId="137" applyNumberFormat="1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137" applyNumberFormat="1" applyFont="1" applyAlignment="1">
      <alignment shrinkToFit="1"/>
    </xf>
    <xf numFmtId="38" fontId="5" fillId="0" borderId="0" xfId="137" applyFont="1" applyAlignment="1">
      <alignment shrinkToFit="1"/>
    </xf>
    <xf numFmtId="38" fontId="8" fillId="0" borderId="20" xfId="137" applyFont="1" applyFill="1" applyBorder="1" applyAlignment="1">
      <alignment shrinkToFit="1"/>
    </xf>
    <xf numFmtId="38" fontId="8" fillId="0" borderId="20" xfId="138" applyFont="1" applyFill="1" applyBorder="1" applyAlignment="1">
      <alignment shrinkToFit="1"/>
    </xf>
    <xf numFmtId="0" fontId="8" fillId="0" borderId="15" xfId="0" applyFont="1" applyBorder="1" applyAlignment="1">
      <alignment shrinkToFit="1"/>
    </xf>
    <xf numFmtId="0" fontId="8" fillId="0" borderId="16" xfId="0" applyFont="1" applyBorder="1" applyAlignment="1">
      <alignment shrinkToFit="1"/>
    </xf>
    <xf numFmtId="38" fontId="8" fillId="0" borderId="21" xfId="137" applyFont="1" applyFill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18" xfId="0" applyFont="1" applyBorder="1" applyAlignment="1">
      <alignment shrinkToFit="1"/>
    </xf>
    <xf numFmtId="0" fontId="8" fillId="0" borderId="20" xfId="137" applyNumberFormat="1" applyFont="1" applyFill="1" applyBorder="1" applyAlignment="1">
      <alignment shrinkToFit="1"/>
    </xf>
    <xf numFmtId="38" fontId="8" fillId="0" borderId="15" xfId="137" applyFont="1" applyFill="1" applyBorder="1" applyAlignment="1">
      <alignment shrinkToFit="1"/>
    </xf>
    <xf numFmtId="0" fontId="8" fillId="0" borderId="21" xfId="137" applyNumberFormat="1" applyFont="1" applyFill="1" applyBorder="1" applyAlignment="1">
      <alignment shrinkToFit="1"/>
    </xf>
    <xf numFmtId="38" fontId="8" fillId="0" borderId="21" xfId="138" applyFont="1" applyFill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15" xfId="0" applyFont="1" applyBorder="1" applyAlignment="1">
      <alignment shrinkToFit="1"/>
    </xf>
    <xf numFmtId="0" fontId="5" fillId="0" borderId="15" xfId="137" applyNumberFormat="1" applyFont="1" applyFill="1" applyBorder="1" applyAlignment="1">
      <alignment shrinkToFit="1"/>
    </xf>
    <xf numFmtId="38" fontId="5" fillId="0" borderId="15" xfId="137" applyFont="1" applyFill="1" applyBorder="1" applyAlignment="1">
      <alignment shrinkToFit="1"/>
    </xf>
    <xf numFmtId="0" fontId="5" fillId="0" borderId="16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5" fillId="0" borderId="17" xfId="137" applyNumberFormat="1" applyFont="1" applyFill="1" applyBorder="1" applyAlignment="1">
      <alignment shrinkToFit="1"/>
    </xf>
    <xf numFmtId="38" fontId="5" fillId="0" borderId="17" xfId="137" applyFont="1" applyFill="1" applyBorder="1" applyAlignment="1">
      <alignment shrinkToFit="1"/>
    </xf>
    <xf numFmtId="0" fontId="5" fillId="0" borderId="18" xfId="0" applyFont="1" applyBorder="1" applyAlignment="1">
      <alignment shrinkToFit="1"/>
    </xf>
    <xf numFmtId="0" fontId="8" fillId="0" borderId="20" xfId="0" applyFont="1" applyBorder="1" applyAlignment="1">
      <alignment shrinkToFit="1"/>
    </xf>
    <xf numFmtId="38" fontId="8" fillId="0" borderId="21" xfId="137" applyFont="1" applyFill="1" applyBorder="1" applyAlignment="1">
      <alignment horizontal="center" shrinkToFit="1"/>
    </xf>
    <xf numFmtId="38" fontId="8" fillId="0" borderId="17" xfId="137" applyFont="1" applyFill="1" applyBorder="1" applyAlignment="1">
      <alignment horizontal="centerContinuous" shrinkToFit="1"/>
    </xf>
    <xf numFmtId="0" fontId="8" fillId="0" borderId="17" xfId="0" applyFont="1" applyBorder="1" applyAlignment="1">
      <alignment horizontal="centerContinuous" shrinkToFit="1"/>
    </xf>
    <xf numFmtId="0" fontId="8" fillId="0" borderId="18" xfId="0" applyFont="1" applyBorder="1" applyAlignment="1">
      <alignment horizontal="centerContinuous" shrinkToFit="1"/>
    </xf>
    <xf numFmtId="0" fontId="5" fillId="0" borderId="0" xfId="137" applyNumberFormat="1" applyFont="1" applyFill="1" applyAlignment="1">
      <alignment shrinkToFit="1"/>
    </xf>
    <xf numFmtId="38" fontId="5" fillId="0" borderId="0" xfId="137" applyFont="1" applyFill="1" applyAlignment="1">
      <alignment shrinkToFit="1"/>
    </xf>
    <xf numFmtId="0" fontId="8" fillId="0" borderId="24" xfId="0" applyFont="1" applyBorder="1" applyAlignment="1">
      <alignment horizontal="center"/>
    </xf>
    <xf numFmtId="38" fontId="8" fillId="0" borderId="24" xfId="137" applyFont="1" applyBorder="1" applyAlignment="1">
      <alignment horizontal="center"/>
    </xf>
    <xf numFmtId="0" fontId="52" fillId="0" borderId="17" xfId="0" applyFont="1" applyBorder="1" applyAlignment="1">
      <alignment horizontal="left"/>
    </xf>
    <xf numFmtId="0" fontId="8" fillId="0" borderId="21" xfId="137" applyNumberFormat="1" applyFont="1" applyFill="1" applyBorder="1"/>
    <xf numFmtId="0" fontId="52" fillId="0" borderId="20" xfId="137" applyNumberFormat="1" applyFont="1" applyFill="1" applyBorder="1"/>
    <xf numFmtId="0" fontId="52" fillId="0" borderId="21" xfId="137" applyNumberFormat="1" applyFont="1" applyFill="1" applyBorder="1"/>
    <xf numFmtId="38" fontId="8" fillId="0" borderId="20" xfId="137" applyFont="1" applyFill="1" applyBorder="1" applyAlignment="1">
      <alignment horizontal="center"/>
    </xf>
    <xf numFmtId="0" fontId="52" fillId="0" borderId="20" xfId="137" applyNumberFormat="1" applyFont="1" applyBorder="1"/>
    <xf numFmtId="38" fontId="52" fillId="0" borderId="20" xfId="137" applyFont="1" applyFill="1" applyBorder="1"/>
    <xf numFmtId="0" fontId="6" fillId="8" borderId="0" xfId="0" applyFont="1" applyFill="1"/>
    <xf numFmtId="0" fontId="53" fillId="0" borderId="21" xfId="0" applyFont="1" applyBorder="1" applyAlignment="1">
      <alignment horizontal="center" shrinkToFit="1"/>
    </xf>
    <xf numFmtId="0" fontId="53" fillId="0" borderId="20" xfId="0" applyFont="1" applyBorder="1" applyAlignment="1">
      <alignment horizontal="center" shrinkToFit="1"/>
    </xf>
    <xf numFmtId="0" fontId="53" fillId="0" borderId="20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20" xfId="137" applyNumberFormat="1" applyFont="1" applyBorder="1"/>
    <xf numFmtId="0" fontId="53" fillId="0" borderId="21" xfId="137" applyNumberFormat="1" applyFont="1" applyBorder="1"/>
    <xf numFmtId="38" fontId="52" fillId="0" borderId="17" xfId="137" applyFont="1" applyBorder="1"/>
    <xf numFmtId="0" fontId="52" fillId="0" borderId="21" xfId="137" applyNumberFormat="1" applyFont="1" applyBorder="1"/>
    <xf numFmtId="38" fontId="52" fillId="0" borderId="20" xfId="137" applyFont="1" applyBorder="1"/>
    <xf numFmtId="38" fontId="52" fillId="0" borderId="21" xfId="138" applyFont="1" applyBorder="1"/>
    <xf numFmtId="38" fontId="52" fillId="0" borderId="20" xfId="137" applyFont="1" applyBorder="1" applyAlignment="1">
      <alignment horizontal="center"/>
    </xf>
    <xf numFmtId="0" fontId="8" fillId="0" borderId="20" xfId="137" applyNumberFormat="1" applyFont="1" applyBorder="1" applyAlignment="1">
      <alignment shrinkToFit="1"/>
    </xf>
    <xf numFmtId="0" fontId="8" fillId="0" borderId="21" xfId="137" applyNumberFormat="1" applyFont="1" applyBorder="1" applyAlignment="1">
      <alignment shrinkToFit="1"/>
    </xf>
    <xf numFmtId="0" fontId="8" fillId="0" borderId="17" xfId="0" applyFont="1" applyBorder="1" applyAlignment="1">
      <alignment horizontal="left"/>
    </xf>
    <xf numFmtId="0" fontId="56" fillId="0" borderId="31" xfId="3184" applyFont="1" applyBorder="1"/>
    <xf numFmtId="0" fontId="10" fillId="0" borderId="0" xfId="3184" applyAlignment="1">
      <alignment horizontal="left"/>
    </xf>
    <xf numFmtId="178" fontId="56" fillId="0" borderId="17" xfId="3184" applyNumberFormat="1" applyFont="1" applyBorder="1"/>
    <xf numFmtId="178" fontId="56" fillId="0" borderId="50" xfId="3184" applyNumberFormat="1" applyFont="1" applyBorder="1"/>
    <xf numFmtId="0" fontId="57" fillId="0" borderId="50" xfId="3184" applyFont="1" applyBorder="1"/>
    <xf numFmtId="0" fontId="57" fillId="0" borderId="51" xfId="3184" applyFont="1" applyBorder="1"/>
    <xf numFmtId="178" fontId="56" fillId="0" borderId="53" xfId="3184" applyNumberFormat="1" applyFont="1" applyBorder="1"/>
    <xf numFmtId="0" fontId="57" fillId="0" borderId="53" xfId="3184" applyFont="1" applyBorder="1"/>
    <xf numFmtId="2" fontId="10" fillId="0" borderId="0" xfId="3184" applyNumberFormat="1"/>
    <xf numFmtId="178" fontId="56" fillId="0" borderId="53" xfId="3184" applyNumberFormat="1" applyFont="1" applyBorder="1" applyAlignment="1">
      <alignment horizontal="right"/>
    </xf>
    <xf numFmtId="0" fontId="56" fillId="0" borderId="3" xfId="3184" applyFont="1" applyBorder="1"/>
    <xf numFmtId="194" fontId="10" fillId="0" borderId="50" xfId="137" applyNumberFormat="1" applyFont="1" applyFill="1" applyBorder="1" applyAlignment="1"/>
    <xf numFmtId="194" fontId="10" fillId="0" borderId="50" xfId="3184" applyNumberFormat="1" applyBorder="1"/>
    <xf numFmtId="212" fontId="10" fillId="0" borderId="48" xfId="3184" applyNumberFormat="1" applyBorder="1"/>
    <xf numFmtId="0" fontId="11" fillId="0" borderId="63" xfId="3184" applyFont="1" applyBorder="1" applyAlignment="1">
      <alignment vertical="top"/>
    </xf>
    <xf numFmtId="0" fontId="50" fillId="0" borderId="0" xfId="3184" applyFont="1"/>
    <xf numFmtId="0" fontId="56" fillId="0" borderId="32" xfId="3184" applyFont="1" applyBorder="1"/>
    <xf numFmtId="0" fontId="8" fillId="0" borderId="21" xfId="3177" applyFont="1" applyBorder="1" applyAlignment="1">
      <alignment shrinkToFit="1"/>
    </xf>
    <xf numFmtId="0" fontId="8" fillId="0" borderId="21" xfId="0" applyFont="1" applyBorder="1" applyAlignment="1">
      <alignment shrinkToFit="1"/>
    </xf>
    <xf numFmtId="0" fontId="8" fillId="0" borderId="20" xfId="0" applyFont="1" applyBorder="1" applyAlignment="1">
      <alignment horizontal="left" shrinkToFit="1"/>
    </xf>
    <xf numFmtId="0" fontId="8" fillId="0" borderId="21" xfId="0" applyFont="1" applyBorder="1" applyAlignment="1">
      <alignment horizontal="left" shrinkToFit="1"/>
    </xf>
    <xf numFmtId="0" fontId="8" fillId="0" borderId="21" xfId="3177" applyFont="1" applyBorder="1" applyAlignment="1">
      <alignment horizontal="left" shrinkToFit="1"/>
    </xf>
    <xf numFmtId="38" fontId="5" fillId="0" borderId="0" xfId="137" applyFont="1" applyFill="1"/>
    <xf numFmtId="0" fontId="58" fillId="0" borderId="20" xfId="0" applyFont="1" applyBorder="1" applyAlignment="1">
      <alignment horizontal="center" shrinkToFit="1"/>
    </xf>
    <xf numFmtId="38" fontId="8" fillId="0" borderId="17" xfId="137" applyFont="1" applyFill="1" applyBorder="1" applyAlignment="1">
      <alignment shrinkToFit="1"/>
    </xf>
    <xf numFmtId="0" fontId="8" fillId="0" borderId="21" xfId="3177" applyFont="1" applyBorder="1" applyAlignment="1">
      <alignment horizontal="center" shrinkToFit="1"/>
    </xf>
    <xf numFmtId="0" fontId="5" fillId="7" borderId="0" xfId="3200" applyFont="1" applyFill="1">
      <alignment vertical="center"/>
    </xf>
    <xf numFmtId="0" fontId="5" fillId="7" borderId="0" xfId="3200" applyFont="1" applyFill="1" applyAlignment="1">
      <alignment horizontal="center" vertical="center"/>
    </xf>
    <xf numFmtId="0" fontId="61" fillId="3" borderId="4" xfId="3200" applyFont="1" applyFill="1" applyBorder="1" applyAlignment="1">
      <alignment horizontal="center" vertical="center"/>
    </xf>
    <xf numFmtId="0" fontId="62" fillId="3" borderId="4" xfId="3200" applyFont="1" applyFill="1" applyBorder="1" applyAlignment="1">
      <alignment horizontal="center" vertical="center" shrinkToFit="1"/>
    </xf>
    <xf numFmtId="0" fontId="62" fillId="3" borderId="4" xfId="3200" applyFont="1" applyFill="1" applyBorder="1" applyAlignment="1">
      <alignment horizontal="center" vertical="center"/>
    </xf>
    <xf numFmtId="0" fontId="5" fillId="3" borderId="4" xfId="320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9" xfId="137" applyNumberFormat="1" applyFont="1" applyFill="1" applyBorder="1"/>
    <xf numFmtId="0" fontId="5" fillId="0" borderId="6" xfId="137" applyNumberFormat="1" applyFont="1" applyFill="1" applyBorder="1"/>
    <xf numFmtId="38" fontId="5" fillId="7" borderId="6" xfId="137" applyFont="1" applyFill="1" applyBorder="1" applyAlignment="1">
      <alignment horizontal="right" vertical="center"/>
    </xf>
    <xf numFmtId="0" fontId="5" fillId="9" borderId="79" xfId="3200" applyFont="1" applyFill="1" applyBorder="1" applyAlignment="1">
      <alignment horizontal="right" vertical="center" shrinkToFit="1"/>
    </xf>
    <xf numFmtId="38" fontId="5" fillId="9" borderId="79" xfId="137" applyFont="1" applyFill="1" applyBorder="1" applyAlignment="1">
      <alignment vertical="center"/>
    </xf>
    <xf numFmtId="0" fontId="5" fillId="0" borderId="21" xfId="0" applyFont="1" applyBorder="1" applyAlignment="1">
      <alignment horizontal="center"/>
    </xf>
    <xf numFmtId="0" fontId="5" fillId="0" borderId="7" xfId="137" applyNumberFormat="1" applyFont="1" applyFill="1" applyBorder="1"/>
    <xf numFmtId="0" fontId="5" fillId="0" borderId="81" xfId="137" applyNumberFormat="1" applyFont="1" applyFill="1" applyBorder="1" applyAlignment="1">
      <alignment horizontal="center"/>
    </xf>
    <xf numFmtId="38" fontId="5" fillId="7" borderId="81" xfId="137" applyFont="1" applyFill="1" applyBorder="1" applyAlignment="1">
      <alignment horizontal="right" vertical="center"/>
    </xf>
    <xf numFmtId="38" fontId="5" fillId="9" borderId="81" xfId="3200" applyNumberFormat="1" applyFont="1" applyFill="1" applyBorder="1" applyAlignment="1">
      <alignment horizontal="right" vertical="center" shrinkToFit="1"/>
    </xf>
    <xf numFmtId="38" fontId="5" fillId="9" borderId="81" xfId="137" applyFont="1" applyFill="1" applyBorder="1" applyAlignment="1">
      <alignment vertical="center" shrinkToFit="1"/>
    </xf>
    <xf numFmtId="0" fontId="5" fillId="7" borderId="6" xfId="0" applyFont="1" applyFill="1" applyBorder="1" applyAlignment="1">
      <alignment vertical="center" shrinkToFit="1"/>
    </xf>
    <xf numFmtId="0" fontId="5" fillId="7" borderId="69" xfId="0" applyFont="1" applyFill="1" applyBorder="1" applyAlignment="1">
      <alignment vertical="center" shrinkToFit="1"/>
    </xf>
    <xf numFmtId="0" fontId="5" fillId="7" borderId="6" xfId="3200" applyFont="1" applyFill="1" applyBorder="1">
      <alignment vertical="center"/>
    </xf>
    <xf numFmtId="0" fontId="5" fillId="7" borderId="81" xfId="0" applyFont="1" applyFill="1" applyBorder="1" applyAlignment="1">
      <alignment vertical="center" shrinkToFit="1"/>
    </xf>
    <xf numFmtId="0" fontId="5" fillId="7" borderId="83" xfId="0" applyFont="1" applyFill="1" applyBorder="1" applyAlignment="1">
      <alignment vertical="center" shrinkToFit="1"/>
    </xf>
    <xf numFmtId="0" fontId="5" fillId="7" borderId="81" xfId="3200" applyFont="1" applyFill="1" applyBorder="1">
      <alignment vertical="center"/>
    </xf>
    <xf numFmtId="0" fontId="5" fillId="7" borderId="79" xfId="3200" applyFont="1" applyFill="1" applyBorder="1" applyAlignment="1">
      <alignment horizontal="center" vertical="center" shrinkToFit="1"/>
    </xf>
    <xf numFmtId="38" fontId="5" fillId="7" borderId="81" xfId="137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left" shrinkToFit="1"/>
    </xf>
    <xf numFmtId="0" fontId="5" fillId="0" borderId="84" xfId="0" applyFont="1" applyBorder="1" applyAlignment="1">
      <alignment horizontal="left" shrinkToFit="1"/>
    </xf>
    <xf numFmtId="0" fontId="5" fillId="0" borderId="85" xfId="0" applyFont="1" applyBorder="1" applyAlignment="1">
      <alignment horizontal="left" shrinkToFit="1"/>
    </xf>
    <xf numFmtId="0" fontId="5" fillId="0" borderId="81" xfId="0" applyFont="1" applyBorder="1" applyAlignment="1">
      <alignment horizontal="left" shrinkToFit="1"/>
    </xf>
    <xf numFmtId="0" fontId="5" fillId="7" borderId="79" xfId="0" applyFont="1" applyFill="1" applyBorder="1" applyAlignment="1">
      <alignment vertical="center" shrinkToFit="1"/>
    </xf>
    <xf numFmtId="0" fontId="5" fillId="7" borderId="79" xfId="3200" applyFont="1" applyFill="1" applyBorder="1">
      <alignment vertical="center"/>
    </xf>
    <xf numFmtId="0" fontId="5" fillId="7" borderId="6" xfId="3200" applyFont="1" applyFill="1" applyBorder="1" applyAlignment="1">
      <alignment vertical="center" shrinkToFit="1"/>
    </xf>
    <xf numFmtId="0" fontId="5" fillId="7" borderId="81" xfId="3200" applyFont="1" applyFill="1" applyBorder="1" applyAlignment="1">
      <alignment vertical="center" shrinkToFit="1"/>
    </xf>
    <xf numFmtId="0" fontId="5" fillId="7" borderId="6" xfId="0" applyFont="1" applyFill="1" applyBorder="1" applyAlignment="1">
      <alignment vertical="center"/>
    </xf>
    <xf numFmtId="0" fontId="5" fillId="7" borderId="81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7" borderId="69" xfId="0" applyFont="1" applyFill="1" applyBorder="1" applyAlignment="1">
      <alignment vertical="center"/>
    </xf>
    <xf numFmtId="0" fontId="5" fillId="7" borderId="83" xfId="0" applyFont="1" applyFill="1" applyBorder="1" applyAlignment="1">
      <alignment vertical="center"/>
    </xf>
    <xf numFmtId="38" fontId="62" fillId="7" borderId="6" xfId="137" applyFont="1" applyFill="1" applyBorder="1" applyAlignment="1">
      <alignment horizontal="right" vertical="center"/>
    </xf>
    <xf numFmtId="0" fontId="62" fillId="9" borderId="79" xfId="3200" applyFont="1" applyFill="1" applyBorder="1" applyAlignment="1">
      <alignment horizontal="right" vertical="center" shrinkToFit="1"/>
    </xf>
    <xf numFmtId="38" fontId="62" fillId="9" borderId="79" xfId="137" applyFont="1" applyFill="1" applyBorder="1" applyAlignment="1">
      <alignment vertical="center"/>
    </xf>
    <xf numFmtId="38" fontId="62" fillId="7" borderId="81" xfId="137" applyFont="1" applyFill="1" applyBorder="1" applyAlignment="1">
      <alignment horizontal="right" vertical="center"/>
    </xf>
    <xf numFmtId="38" fontId="62" fillId="9" borderId="81" xfId="3200" applyNumberFormat="1" applyFont="1" applyFill="1" applyBorder="1" applyAlignment="1">
      <alignment horizontal="right" vertical="center" shrinkToFit="1"/>
    </xf>
    <xf numFmtId="38" fontId="62" fillId="9" borderId="81" xfId="137" applyFont="1" applyFill="1" applyBorder="1" applyAlignment="1">
      <alignment vertical="center" shrinkToFit="1"/>
    </xf>
    <xf numFmtId="0" fontId="34" fillId="3" borderId="0" xfId="3201" applyFont="1" applyFill="1" applyAlignment="1">
      <alignment vertical="center" shrinkToFit="1"/>
    </xf>
    <xf numFmtId="0" fontId="63" fillId="11" borderId="0" xfId="3201" applyFont="1" applyFill="1" applyAlignment="1">
      <alignment horizontal="centerContinuous" vertical="center" shrinkToFit="1"/>
    </xf>
    <xf numFmtId="0" fontId="34" fillId="11" borderId="0" xfId="3201" applyFont="1" applyFill="1" applyAlignment="1">
      <alignment horizontal="centerContinuous" vertical="center" shrinkToFit="1"/>
    </xf>
    <xf numFmtId="0" fontId="34" fillId="3" borderId="0" xfId="3201" applyFont="1" applyFill="1" applyAlignment="1">
      <alignment horizontal="center" vertical="center" shrinkToFit="1"/>
    </xf>
    <xf numFmtId="0" fontId="48" fillId="0" borderId="0" xfId="3201" applyFont="1" applyAlignment="1">
      <alignment horizontal="center" vertical="center" shrinkToFit="1"/>
    </xf>
    <xf numFmtId="0" fontId="34" fillId="0" borderId="0" xfId="3201" applyFont="1" applyAlignment="1">
      <alignment horizontal="center" vertical="center" shrinkToFit="1"/>
    </xf>
    <xf numFmtId="0" fontId="34" fillId="0" borderId="0" xfId="3201" applyFont="1" applyAlignment="1">
      <alignment vertical="center" shrinkToFit="1"/>
    </xf>
    <xf numFmtId="0" fontId="64" fillId="3" borderId="0" xfId="3201" applyFont="1" applyFill="1" applyAlignment="1">
      <alignment vertical="center" shrinkToFit="1"/>
    </xf>
    <xf numFmtId="0" fontId="64" fillId="0" borderId="0" xfId="3201" applyFont="1" applyAlignment="1">
      <alignment horizontal="center" vertical="center" shrinkToFit="1"/>
    </xf>
    <xf numFmtId="0" fontId="64" fillId="0" borderId="0" xfId="3201" applyFont="1" applyAlignment="1">
      <alignment vertical="center" shrinkToFit="1"/>
    </xf>
    <xf numFmtId="0" fontId="34" fillId="7" borderId="0" xfId="3201" applyFont="1" applyFill="1" applyAlignment="1">
      <alignment vertical="center" shrinkToFit="1"/>
    </xf>
    <xf numFmtId="0" fontId="62" fillId="0" borderId="0" xfId="3201" applyFont="1" applyAlignment="1">
      <alignment horizontal="right" vertical="center"/>
    </xf>
    <xf numFmtId="0" fontId="63" fillId="0" borderId="0" xfId="3201" applyFont="1" applyAlignment="1">
      <alignment vertical="center" shrinkToFit="1"/>
    </xf>
    <xf numFmtId="0" fontId="30" fillId="0" borderId="0" xfId="3201" applyAlignment="1">
      <alignment horizontal="center" vertical="center" shrinkToFit="1"/>
    </xf>
    <xf numFmtId="0" fontId="66" fillId="0" borderId="23" xfId="3201" applyFont="1" applyBorder="1" applyAlignment="1">
      <alignment horizontal="center" vertical="center" shrinkToFit="1"/>
    </xf>
    <xf numFmtId="0" fontId="66" fillId="0" borderId="24" xfId="3201" applyFont="1" applyBorder="1" applyAlignment="1">
      <alignment horizontal="center" vertical="center" shrinkToFit="1"/>
    </xf>
    <xf numFmtId="38" fontId="34" fillId="0" borderId="0" xfId="137" applyFont="1" applyAlignment="1">
      <alignment horizontal="center" vertical="center" shrinkToFit="1"/>
    </xf>
    <xf numFmtId="38" fontId="66" fillId="0" borderId="0" xfId="137" applyFont="1" applyAlignment="1">
      <alignment horizontal="center" vertical="center" shrinkToFit="1"/>
    </xf>
    <xf numFmtId="0" fontId="67" fillId="3" borderId="22" xfId="3201" applyFont="1" applyFill="1" applyBorder="1" applyAlignment="1">
      <alignment vertical="center" shrinkToFit="1"/>
    </xf>
    <xf numFmtId="0" fontId="63" fillId="0" borderId="24" xfId="3201" applyFont="1" applyBorder="1" applyAlignment="1">
      <alignment horizontal="center" vertical="center" shrinkToFit="1"/>
    </xf>
    <xf numFmtId="0" fontId="34" fillId="0" borderId="24" xfId="3201" applyFont="1" applyBorder="1" applyAlignment="1">
      <alignment vertical="center" shrinkToFit="1"/>
    </xf>
    <xf numFmtId="41" fontId="34" fillId="0" borderId="24" xfId="3201" applyNumberFormat="1" applyFont="1" applyBorder="1" applyAlignment="1">
      <alignment vertical="center" shrinkToFit="1"/>
    </xf>
    <xf numFmtId="49" fontId="34" fillId="0" borderId="24" xfId="3201" applyNumberFormat="1" applyFont="1" applyBorder="1" applyAlignment="1">
      <alignment vertical="center" shrinkToFit="1"/>
    </xf>
    <xf numFmtId="38" fontId="48" fillId="0" borderId="86" xfId="137" applyFont="1" applyBorder="1" applyAlignment="1">
      <alignment vertical="center" shrinkToFit="1"/>
    </xf>
    <xf numFmtId="0" fontId="63" fillId="0" borderId="24" xfId="3201" applyFont="1" applyBorder="1" applyAlignment="1">
      <alignment vertical="center" shrinkToFit="1"/>
    </xf>
    <xf numFmtId="38" fontId="34" fillId="0" borderId="24" xfId="137" applyFont="1" applyFill="1" applyBorder="1" applyAlignment="1">
      <alignment vertical="center" shrinkToFit="1"/>
    </xf>
    <xf numFmtId="0" fontId="67" fillId="0" borderId="22" xfId="3201" applyFont="1" applyBorder="1" applyAlignment="1">
      <alignment vertical="center" shrinkToFit="1"/>
    </xf>
    <xf numFmtId="0" fontId="63" fillId="0" borderId="24" xfId="3201" applyFont="1" applyBorder="1" applyAlignment="1">
      <alignment horizontal="right" vertical="center" shrinkToFit="1"/>
    </xf>
    <xf numFmtId="38" fontId="48" fillId="0" borderId="86" xfId="137" applyFont="1" applyFill="1" applyBorder="1" applyAlignment="1">
      <alignment vertical="center" shrinkToFit="1"/>
    </xf>
    <xf numFmtId="0" fontId="68" fillId="0" borderId="22" xfId="3201" applyFont="1" applyBorder="1" applyAlignment="1">
      <alignment vertical="center" shrinkToFit="1"/>
    </xf>
    <xf numFmtId="41" fontId="34" fillId="0" borderId="24" xfId="3201" applyNumberFormat="1" applyFont="1" applyBorder="1" applyAlignment="1">
      <alignment horizontal="right" vertical="center" shrinkToFit="1"/>
    </xf>
    <xf numFmtId="38" fontId="62" fillId="0" borderId="86" xfId="137" applyFont="1" applyFill="1" applyBorder="1" applyAlignment="1">
      <alignment vertical="center" shrinkToFit="1"/>
    </xf>
    <xf numFmtId="0" fontId="68" fillId="3" borderId="22" xfId="3201" applyFont="1" applyFill="1" applyBorder="1" applyAlignment="1">
      <alignment vertical="center" shrinkToFit="1"/>
    </xf>
    <xf numFmtId="49" fontId="63" fillId="0" borderId="24" xfId="3201" applyNumberFormat="1" applyFont="1" applyBorder="1" applyAlignment="1">
      <alignment vertical="center" shrinkToFit="1"/>
    </xf>
    <xf numFmtId="0" fontId="34" fillId="0" borderId="24" xfId="3201" applyFont="1" applyBorder="1" applyAlignment="1">
      <alignment horizontal="center" vertical="center" shrinkToFit="1"/>
    </xf>
    <xf numFmtId="0" fontId="34" fillId="7" borderId="24" xfId="3201" applyFont="1" applyFill="1" applyBorder="1" applyAlignment="1">
      <alignment horizontal="center" vertical="center" shrinkToFit="1"/>
    </xf>
    <xf numFmtId="0" fontId="34" fillId="7" borderId="24" xfId="3201" applyFont="1" applyFill="1" applyBorder="1" applyAlignment="1">
      <alignment vertical="center" shrinkToFit="1"/>
    </xf>
    <xf numFmtId="41" fontId="34" fillId="7" borderId="24" xfId="3201" applyNumberFormat="1" applyFont="1" applyFill="1" applyBorder="1" applyAlignment="1">
      <alignment vertical="center" shrinkToFit="1"/>
    </xf>
    <xf numFmtId="0" fontId="63" fillId="7" borderId="24" xfId="3201" applyFont="1" applyFill="1" applyBorder="1" applyAlignment="1">
      <alignment vertical="center" shrinkToFit="1"/>
    </xf>
    <xf numFmtId="0" fontId="67" fillId="3" borderId="21" xfId="3201" applyFont="1" applyFill="1" applyBorder="1" applyAlignment="1">
      <alignment vertical="center" shrinkToFit="1"/>
    </xf>
    <xf numFmtId="0" fontId="67" fillId="3" borderId="20" xfId="3201" applyFont="1" applyFill="1" applyBorder="1" applyAlignment="1">
      <alignment vertical="center" shrinkToFit="1"/>
    </xf>
    <xf numFmtId="49" fontId="30" fillId="0" borderId="24" xfId="3201" applyNumberFormat="1" applyBorder="1" applyAlignment="1">
      <alignment vertical="center" shrinkToFit="1"/>
    </xf>
    <xf numFmtId="0" fontId="67" fillId="7" borderId="24" xfId="3201" applyFont="1" applyFill="1" applyBorder="1" applyAlignment="1">
      <alignment vertical="center" shrinkToFit="1"/>
    </xf>
    <xf numFmtId="0" fontId="10" fillId="0" borderId="0" xfId="3202" applyFont="1" applyAlignment="1">
      <alignment vertical="center" shrinkToFit="1"/>
    </xf>
    <xf numFmtId="0" fontId="5" fillId="7" borderId="6" xfId="3200" applyFont="1" applyFill="1" applyBorder="1" applyAlignment="1">
      <alignment horizontal="center" vertical="center"/>
    </xf>
    <xf numFmtId="0" fontId="5" fillId="7" borderId="81" xfId="320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81" xfId="0" applyFont="1" applyFill="1" applyBorder="1" applyAlignment="1">
      <alignment horizontal="center" vertical="center"/>
    </xf>
    <xf numFmtId="0" fontId="61" fillId="7" borderId="6" xfId="3200" applyFont="1" applyFill="1" applyBorder="1" applyAlignment="1">
      <alignment horizontal="center" vertical="center"/>
    </xf>
    <xf numFmtId="0" fontId="61" fillId="7" borderId="81" xfId="3200" applyFont="1" applyFill="1" applyBorder="1" applyAlignment="1">
      <alignment horizontal="center" vertical="center"/>
    </xf>
    <xf numFmtId="0" fontId="70" fillId="7" borderId="0" xfId="3200" applyFont="1" applyFill="1" applyAlignment="1">
      <alignment horizontal="center" vertical="center"/>
    </xf>
    <xf numFmtId="213" fontId="70" fillId="7" borderId="0" xfId="3200" applyNumberFormat="1" applyFont="1" applyFill="1">
      <alignment vertical="center"/>
    </xf>
    <xf numFmtId="0" fontId="5" fillId="0" borderId="19" xfId="0" applyFont="1" applyBorder="1" applyAlignment="1">
      <alignment horizontal="left" shrinkToFit="1"/>
    </xf>
    <xf numFmtId="0" fontId="5" fillId="0" borderId="80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0" fontId="5" fillId="0" borderId="82" xfId="0" applyFont="1" applyBorder="1" applyAlignment="1">
      <alignment horizontal="left" shrinkToFit="1"/>
    </xf>
    <xf numFmtId="0" fontId="5" fillId="0" borderId="16" xfId="0" applyFont="1" applyBorder="1" applyAlignment="1">
      <alignment horizontal="left" shrinkToFit="1"/>
    </xf>
    <xf numFmtId="0" fontId="5" fillId="0" borderId="18" xfId="0" applyFont="1" applyBorder="1" applyAlignment="1">
      <alignment horizontal="left" shrinkToFit="1"/>
    </xf>
    <xf numFmtId="0" fontId="63" fillId="7" borderId="24" xfId="3201" applyFont="1" applyFill="1" applyBorder="1" applyAlignment="1">
      <alignment horizontal="center" vertical="center" shrinkToFit="1"/>
    </xf>
    <xf numFmtId="214" fontId="8" fillId="0" borderId="21" xfId="138" applyNumberFormat="1" applyFont="1" applyBorder="1"/>
    <xf numFmtId="9" fontId="8" fillId="0" borderId="17" xfId="0" applyNumberFormat="1" applyFont="1" applyBorder="1" applyAlignment="1">
      <alignment horizontal="left"/>
    </xf>
    <xf numFmtId="194" fontId="5" fillId="9" borderId="81" xfId="3200" applyNumberFormat="1" applyFont="1" applyFill="1" applyBorder="1" applyAlignment="1">
      <alignment horizontal="right" vertical="center" shrinkToFit="1"/>
    </xf>
    <xf numFmtId="194" fontId="5" fillId="9" borderId="81" xfId="137" applyNumberFormat="1" applyFont="1" applyFill="1" applyBorder="1" applyAlignment="1">
      <alignment vertical="center" shrinkToFit="1"/>
    </xf>
    <xf numFmtId="38" fontId="71" fillId="7" borderId="6" xfId="137" applyFont="1" applyFill="1" applyBorder="1" applyAlignment="1">
      <alignment horizontal="right" vertical="center"/>
    </xf>
    <xf numFmtId="194" fontId="71" fillId="9" borderId="79" xfId="3200" applyNumberFormat="1" applyFont="1" applyFill="1" applyBorder="1" applyAlignment="1">
      <alignment horizontal="right" vertical="center" shrinkToFit="1"/>
    </xf>
    <xf numFmtId="194" fontId="71" fillId="9" borderId="79" xfId="137" applyNumberFormat="1" applyFont="1" applyFill="1" applyBorder="1" applyAlignment="1">
      <alignment vertical="center"/>
    </xf>
    <xf numFmtId="0" fontId="8" fillId="0" borderId="21" xfId="137" applyNumberFormat="1" applyFont="1" applyFill="1" applyBorder="1" applyAlignment="1">
      <alignment horizontal="right"/>
    </xf>
    <xf numFmtId="215" fontId="10" fillId="0" borderId="50" xfId="3184" applyNumberFormat="1" applyBorder="1"/>
    <xf numFmtId="38" fontId="52" fillId="0" borderId="21" xfId="137" applyFont="1" applyFill="1" applyBorder="1"/>
    <xf numFmtId="38" fontId="52" fillId="0" borderId="20" xfId="137" applyFont="1" applyFill="1" applyBorder="1" applyAlignment="1">
      <alignment shrinkToFit="1"/>
    </xf>
    <xf numFmtId="38" fontId="52" fillId="0" borderId="21" xfId="137" applyFont="1" applyFill="1" applyBorder="1" applyAlignment="1">
      <alignment shrinkToFit="1"/>
    </xf>
    <xf numFmtId="38" fontId="8" fillId="0" borderId="15" xfId="137" applyFont="1" applyBorder="1" applyAlignment="1">
      <alignment horizontal="left"/>
    </xf>
    <xf numFmtId="0" fontId="63" fillId="0" borderId="0" xfId="0" applyFont="1"/>
    <xf numFmtId="0" fontId="72" fillId="0" borderId="0" xfId="0" applyFont="1" applyAlignment="1">
      <alignment vertical="center"/>
    </xf>
    <xf numFmtId="0" fontId="75" fillId="0" borderId="0" xfId="3203" applyFont="1" applyAlignment="1">
      <alignment wrapText="1"/>
    </xf>
    <xf numFmtId="0" fontId="77" fillId="0" borderId="0" xfId="3203" applyFont="1" applyAlignment="1">
      <alignment wrapText="1"/>
    </xf>
    <xf numFmtId="0" fontId="74" fillId="0" borderId="0" xfId="3203" applyAlignment="1">
      <alignment horizontal="left" vertical="center" wrapText="1"/>
    </xf>
    <xf numFmtId="0" fontId="0" fillId="0" borderId="0" xfId="0" applyAlignment="1">
      <alignment vertical="center"/>
    </xf>
    <xf numFmtId="57" fontId="5" fillId="7" borderId="0" xfId="3200" applyNumberFormat="1" applyFont="1" applyFill="1" applyAlignment="1">
      <alignment horizontal="center" vertical="center"/>
    </xf>
    <xf numFmtId="49" fontId="69" fillId="0" borderId="0" xfId="3198" applyNumberFormat="1" applyFont="1" applyProtection="1">
      <alignment vertical="center"/>
      <protection locked="0"/>
    </xf>
    <xf numFmtId="49" fontId="30" fillId="0" borderId="0" xfId="3198" applyNumberFormat="1" applyFont="1" applyProtection="1">
      <alignment vertical="center"/>
      <protection locked="0"/>
    </xf>
    <xf numFmtId="49" fontId="30" fillId="0" borderId="0" xfId="3198" applyNumberFormat="1" applyFont="1" applyAlignment="1" applyProtection="1">
      <alignment horizontal="center" vertical="center"/>
      <protection locked="0"/>
    </xf>
    <xf numFmtId="49" fontId="30" fillId="0" borderId="0" xfId="3198" applyNumberFormat="1" applyFont="1" applyAlignment="1" applyProtection="1">
      <alignment horizontal="right" vertical="center"/>
      <protection locked="0"/>
    </xf>
    <xf numFmtId="49" fontId="32" fillId="0" borderId="0" xfId="3198" applyNumberFormat="1" applyFont="1" applyAlignment="1" applyProtection="1">
      <alignment horizontal="center" vertical="center"/>
      <protection locked="0"/>
    </xf>
    <xf numFmtId="0" fontId="80" fillId="0" borderId="0" xfId="3198" applyFont="1" applyProtection="1">
      <alignment vertical="center"/>
      <protection locked="0"/>
    </xf>
    <xf numFmtId="49" fontId="30" fillId="12" borderId="37" xfId="3198" applyNumberFormat="1" applyFont="1" applyFill="1" applyBorder="1" applyAlignment="1" applyProtection="1">
      <alignment horizontal="center" vertical="center"/>
      <protection locked="0"/>
    </xf>
    <xf numFmtId="49" fontId="30" fillId="12" borderId="4" xfId="3198" applyNumberFormat="1" applyFont="1" applyFill="1" applyBorder="1" applyAlignment="1" applyProtection="1">
      <alignment horizontal="center" vertical="center"/>
      <protection locked="0"/>
    </xf>
    <xf numFmtId="49" fontId="30" fillId="0" borderId="67" xfId="3198" applyNumberFormat="1" applyFont="1" applyBorder="1" applyAlignment="1" applyProtection="1">
      <alignment horizontal="left" vertical="center"/>
      <protection locked="0"/>
    </xf>
    <xf numFmtId="49" fontId="30" fillId="0" borderId="6" xfId="3198" applyNumberFormat="1" applyFont="1" applyBorder="1" applyAlignment="1" applyProtection="1">
      <alignment horizontal="center" vertical="center"/>
      <protection locked="0"/>
    </xf>
    <xf numFmtId="49" fontId="30" fillId="0" borderId="6" xfId="3198" applyNumberFormat="1" applyFont="1" applyBorder="1" applyProtection="1">
      <alignment vertical="center"/>
      <protection locked="0"/>
    </xf>
    <xf numFmtId="49" fontId="30" fillId="0" borderId="6" xfId="3198" applyNumberFormat="1" applyFont="1" applyBorder="1" applyAlignment="1" applyProtection="1">
      <alignment horizontal="left" vertical="center"/>
      <protection locked="0"/>
    </xf>
    <xf numFmtId="49" fontId="30" fillId="0" borderId="26" xfId="3198" applyNumberFormat="1" applyFont="1" applyBorder="1" applyAlignment="1" applyProtection="1">
      <alignment horizontal="left" vertical="center"/>
      <protection locked="0"/>
    </xf>
    <xf numFmtId="49" fontId="30" fillId="0" borderId="79" xfId="3198" applyNumberFormat="1" applyFont="1" applyBorder="1" applyAlignment="1" applyProtection="1">
      <alignment horizontal="center" vertical="center"/>
      <protection locked="0"/>
    </xf>
    <xf numFmtId="49" fontId="30" fillId="0" borderId="79" xfId="3198" applyNumberFormat="1" applyFont="1" applyBorder="1" applyProtection="1">
      <alignment vertical="center"/>
      <protection locked="0"/>
    </xf>
    <xf numFmtId="49" fontId="30" fillId="0" borderId="79" xfId="3198" applyNumberFormat="1" applyFont="1" applyBorder="1" applyAlignment="1" applyProtection="1">
      <alignment horizontal="left" vertical="center"/>
      <protection locked="0"/>
    </xf>
    <xf numFmtId="49" fontId="30" fillId="0" borderId="11" xfId="3198" applyNumberFormat="1" applyFont="1" applyBorder="1" applyAlignment="1" applyProtection="1">
      <alignment horizontal="left" vertical="center"/>
      <protection locked="0"/>
    </xf>
    <xf numFmtId="49" fontId="30" fillId="0" borderId="81" xfId="3198" applyNumberFormat="1" applyFont="1" applyBorder="1" applyAlignment="1" applyProtection="1">
      <alignment horizontal="center" vertical="center"/>
      <protection locked="0"/>
    </xf>
    <xf numFmtId="49" fontId="30" fillId="0" borderId="81" xfId="3198" applyNumberFormat="1" applyFont="1" applyBorder="1" applyProtection="1">
      <alignment vertical="center"/>
      <protection locked="0"/>
    </xf>
    <xf numFmtId="49" fontId="30" fillId="0" borderId="81" xfId="3198" applyNumberFormat="1" applyFont="1" applyBorder="1" applyAlignment="1" applyProtection="1">
      <alignment horizontal="left" vertical="center"/>
      <protection locked="0"/>
    </xf>
    <xf numFmtId="9" fontId="30" fillId="0" borderId="79" xfId="3204" applyFont="1" applyFill="1" applyBorder="1" applyAlignment="1" applyProtection="1">
      <alignment horizontal="left" vertical="center"/>
      <protection locked="0"/>
    </xf>
    <xf numFmtId="49" fontId="30" fillId="0" borderId="0" xfId="3198" applyNumberFormat="1" applyFont="1" applyAlignment="1" applyProtection="1">
      <alignment horizontal="left" vertical="center"/>
      <protection locked="0"/>
    </xf>
    <xf numFmtId="0" fontId="32" fillId="0" borderId="0" xfId="3198" applyFont="1" applyAlignment="1" applyProtection="1">
      <alignment horizontal="center" vertical="center"/>
      <protection locked="0"/>
    </xf>
    <xf numFmtId="0" fontId="82" fillId="0" borderId="0" xfId="3198" applyFont="1" applyProtection="1">
      <alignment vertical="center"/>
      <protection locked="0"/>
    </xf>
    <xf numFmtId="49" fontId="32" fillId="0" borderId="0" xfId="3198" applyNumberFormat="1" applyFont="1" applyAlignment="1" applyProtection="1">
      <alignment horizontal="right" vertical="center"/>
      <protection locked="0"/>
    </xf>
    <xf numFmtId="49" fontId="30" fillId="0" borderId="67" xfId="3198" applyNumberFormat="1" applyFont="1" applyBorder="1" applyProtection="1">
      <alignment vertical="center"/>
      <protection locked="0"/>
    </xf>
    <xf numFmtId="49" fontId="30" fillId="0" borderId="26" xfId="3198" applyNumberFormat="1" applyFont="1" applyBorder="1" applyProtection="1">
      <alignment vertical="center"/>
      <protection locked="0"/>
    </xf>
    <xf numFmtId="49" fontId="30" fillId="0" borderId="81" xfId="3198" applyNumberFormat="1" applyFont="1" applyBorder="1" applyAlignment="1" applyProtection="1">
      <alignment horizontal="right" vertical="center"/>
      <protection locked="0"/>
    </xf>
    <xf numFmtId="14" fontId="5" fillId="7" borderId="0" xfId="3200" applyNumberFormat="1" applyFont="1" applyFill="1" applyAlignment="1">
      <alignment horizontal="center" vertical="center"/>
    </xf>
    <xf numFmtId="0" fontId="62" fillId="3" borderId="4" xfId="3200" applyFont="1" applyFill="1" applyBorder="1" applyAlignment="1">
      <alignment horizontal="center" vertical="center" wrapText="1" shrinkToFit="1"/>
    </xf>
    <xf numFmtId="0" fontId="5" fillId="7" borderId="81" xfId="0" applyFont="1" applyFill="1" applyBorder="1" applyAlignment="1">
      <alignment horizontal="center" vertical="center" shrinkToFit="1"/>
    </xf>
    <xf numFmtId="3" fontId="30" fillId="0" borderId="79" xfId="3198" applyNumberFormat="1" applyFont="1" applyBorder="1" applyAlignment="1" applyProtection="1">
      <alignment horizontal="center" vertical="center"/>
      <protection locked="0"/>
    </xf>
    <xf numFmtId="0" fontId="63" fillId="0" borderId="0" xfId="3205" applyFont="1" applyAlignment="1">
      <alignment horizontal="center" vertical="center"/>
    </xf>
    <xf numFmtId="0" fontId="50" fillId="0" borderId="37" xfId="3205" applyFont="1" applyBorder="1" applyAlignment="1">
      <alignment horizontal="center" vertical="center"/>
    </xf>
    <xf numFmtId="0" fontId="62" fillId="0" borderId="37" xfId="3205" applyFont="1" applyBorder="1" applyAlignment="1">
      <alignment horizontal="right" vertical="distributed" textRotation="255" justifyLastLine="1"/>
    </xf>
    <xf numFmtId="0" fontId="83" fillId="0" borderId="3" xfId="3205" applyFont="1" applyBorder="1" applyAlignment="1">
      <alignment horizontal="center" vertical="center" textRotation="255"/>
    </xf>
    <xf numFmtId="0" fontId="63" fillId="0" borderId="37" xfId="3205" applyFont="1" applyBorder="1" applyAlignment="1">
      <alignment vertical="center"/>
    </xf>
    <xf numFmtId="0" fontId="50" fillId="0" borderId="3" xfId="3205" applyFont="1" applyBorder="1" applyAlignment="1">
      <alignment horizontal="center" vertical="distributed" textRotation="255" justifyLastLine="1"/>
    </xf>
    <xf numFmtId="0" fontId="50" fillId="0" borderId="73" xfId="3205" applyFont="1" applyBorder="1" applyAlignment="1">
      <alignment horizontal="center" vertical="distributed" textRotation="255"/>
    </xf>
    <xf numFmtId="0" fontId="50" fillId="0" borderId="3" xfId="3205" applyFont="1" applyBorder="1" applyAlignment="1">
      <alignment horizontal="center" vertical="distributed" textRotation="255"/>
    </xf>
    <xf numFmtId="0" fontId="50" fillId="0" borderId="37" xfId="3205" applyFont="1" applyBorder="1" applyAlignment="1">
      <alignment horizontal="center" vertical="distributed" textRotation="255"/>
    </xf>
    <xf numFmtId="0" fontId="62" fillId="0" borderId="3" xfId="3205" applyFont="1" applyBorder="1" applyAlignment="1">
      <alignment horizontal="center" vertical="center"/>
    </xf>
    <xf numFmtId="0" fontId="63" fillId="0" borderId="73" xfId="3205" applyFont="1" applyBorder="1" applyAlignment="1">
      <alignment horizontal="center" vertical="center"/>
    </xf>
    <xf numFmtId="0" fontId="62" fillId="0" borderId="37" xfId="3205" applyFont="1" applyBorder="1" applyAlignment="1">
      <alignment horizontal="center" vertical="center"/>
    </xf>
    <xf numFmtId="0" fontId="63" fillId="0" borderId="3" xfId="3205" applyFont="1" applyBorder="1" applyAlignment="1">
      <alignment vertical="distributed" textRotation="255"/>
    </xf>
    <xf numFmtId="0" fontId="63" fillId="0" borderId="3" xfId="3205" applyFont="1" applyBorder="1"/>
    <xf numFmtId="0" fontId="50" fillId="0" borderId="4" xfId="3205" applyFont="1" applyBorder="1" applyAlignment="1">
      <alignment horizontal="center" vertical="distributed" textRotation="255" justifyLastLine="1"/>
    </xf>
    <xf numFmtId="0" fontId="50" fillId="0" borderId="73" xfId="3205" applyFont="1" applyBorder="1" applyAlignment="1">
      <alignment horizontal="left" vertical="distributed"/>
    </xf>
    <xf numFmtId="0" fontId="62" fillId="0" borderId="0" xfId="3205" applyFont="1" applyAlignment="1">
      <alignment horizontal="center" vertical="center"/>
    </xf>
    <xf numFmtId="0" fontId="62" fillId="0" borderId="26" xfId="3205" applyFont="1" applyBorder="1" applyAlignment="1">
      <alignment horizontal="center" vertical="center"/>
    </xf>
    <xf numFmtId="0" fontId="62" fillId="0" borderId="40" xfId="3205" applyFont="1" applyBorder="1" applyAlignment="1">
      <alignment horizontal="center" vertical="center"/>
    </xf>
    <xf numFmtId="0" fontId="50" fillId="0" borderId="4" xfId="3205" applyFont="1" applyBorder="1" applyAlignment="1">
      <alignment horizontal="center" vertical="center"/>
    </xf>
    <xf numFmtId="0" fontId="50" fillId="0" borderId="11" xfId="3205" applyFont="1" applyBorder="1" applyAlignment="1">
      <alignment horizontal="center" vertical="center"/>
    </xf>
    <xf numFmtId="0" fontId="50" fillId="0" borderId="25" xfId="3205" applyFont="1" applyBorder="1" applyAlignment="1">
      <alignment horizontal="center" vertical="center"/>
    </xf>
    <xf numFmtId="0" fontId="62" fillId="0" borderId="25" xfId="3205" applyFont="1" applyBorder="1" applyAlignment="1">
      <alignment horizontal="center" vertical="center"/>
    </xf>
    <xf numFmtId="0" fontId="76" fillId="0" borderId="67" xfId="3205" applyFont="1" applyBorder="1" applyAlignment="1">
      <alignment horizontal="center" vertical="center"/>
    </xf>
    <xf numFmtId="0" fontId="76" fillId="0" borderId="40" xfId="3205" applyFont="1" applyBorder="1" applyAlignment="1">
      <alignment horizontal="center" vertical="center"/>
    </xf>
    <xf numFmtId="0" fontId="76" fillId="0" borderId="69" xfId="3205" applyFont="1" applyBorder="1" applyAlignment="1">
      <alignment horizontal="center" vertical="center"/>
    </xf>
    <xf numFmtId="0" fontId="50" fillId="0" borderId="67" xfId="3205" applyFont="1" applyBorder="1" applyAlignment="1">
      <alignment horizontal="center" vertical="center"/>
    </xf>
    <xf numFmtId="0" fontId="50" fillId="0" borderId="40" xfId="3205" applyFont="1" applyBorder="1" applyAlignment="1">
      <alignment horizontal="center" vertical="center"/>
    </xf>
    <xf numFmtId="0" fontId="50" fillId="0" borderId="26" xfId="3205" applyFont="1" applyBorder="1" applyAlignment="1">
      <alignment horizontal="center" vertical="center"/>
    </xf>
    <xf numFmtId="0" fontId="50" fillId="0" borderId="0" xfId="3205" applyFont="1" applyAlignment="1">
      <alignment horizontal="center" vertical="center"/>
    </xf>
    <xf numFmtId="0" fontId="50" fillId="0" borderId="0" xfId="3205" applyFont="1" applyAlignment="1">
      <alignment horizontal="right" vertical="center"/>
    </xf>
    <xf numFmtId="0" fontId="50" fillId="0" borderId="5" xfId="3205" applyFont="1" applyBorder="1" applyAlignment="1">
      <alignment horizontal="center" vertical="center"/>
    </xf>
    <xf numFmtId="0" fontId="50" fillId="0" borderId="69" xfId="3205" applyFont="1" applyBorder="1" applyAlignment="1">
      <alignment horizontal="center" vertical="center"/>
    </xf>
    <xf numFmtId="0" fontId="50" fillId="0" borderId="26" xfId="3205" applyFont="1" applyBorder="1" applyAlignment="1">
      <alignment horizontal="right" vertical="center"/>
    </xf>
    <xf numFmtId="0" fontId="50" fillId="0" borderId="83" xfId="3205" applyFont="1" applyBorder="1" applyAlignment="1">
      <alignment horizontal="center" vertical="center"/>
    </xf>
    <xf numFmtId="0" fontId="73" fillId="0" borderId="0" xfId="3205" applyFont="1" applyAlignment="1">
      <alignment horizontal="right" vertical="center"/>
    </xf>
    <xf numFmtId="49" fontId="30" fillId="0" borderId="0" xfId="3205" applyNumberFormat="1" applyFont="1" applyAlignment="1">
      <alignment vertical="center"/>
    </xf>
    <xf numFmtId="49" fontId="30" fillId="0" borderId="5" xfId="3205" applyNumberFormat="1" applyFont="1" applyBorder="1" applyAlignment="1">
      <alignment vertical="center"/>
    </xf>
    <xf numFmtId="0" fontId="63" fillId="0" borderId="26" xfId="3205" applyFont="1" applyBorder="1" applyAlignment="1">
      <alignment horizontal="left" vertical="center" indent="3"/>
    </xf>
    <xf numFmtId="0" fontId="28" fillId="0" borderId="0" xfId="3205" applyAlignment="1">
      <alignment horizontal="left" vertical="center" indent="3"/>
    </xf>
    <xf numFmtId="0" fontId="28" fillId="0" borderId="5" xfId="3205" applyBorder="1" applyAlignment="1">
      <alignment horizontal="left" vertical="center" indent="3"/>
    </xf>
    <xf numFmtId="49" fontId="30" fillId="0" borderId="26" xfId="3205" applyNumberFormat="1" applyFont="1" applyBorder="1" applyAlignment="1">
      <alignment horizontal="left" vertical="center" indent="3"/>
    </xf>
    <xf numFmtId="49" fontId="30" fillId="0" borderId="0" xfId="3205" applyNumberFormat="1" applyFont="1" applyAlignment="1">
      <alignment horizontal="left" vertical="center" indent="3"/>
    </xf>
    <xf numFmtId="49" fontId="58" fillId="0" borderId="0" xfId="3205" applyNumberFormat="1" applyFont="1" applyAlignment="1">
      <alignment horizontal="left" vertical="center" indent="3"/>
    </xf>
    <xf numFmtId="49" fontId="30" fillId="0" borderId="0" xfId="3205" applyNumberFormat="1" applyFont="1" applyAlignment="1">
      <alignment horizontal="left" vertical="center"/>
    </xf>
    <xf numFmtId="49" fontId="30" fillId="0" borderId="5" xfId="3205" applyNumberFormat="1" applyFont="1" applyBorder="1" applyAlignment="1">
      <alignment horizontal="left" vertical="center"/>
    </xf>
    <xf numFmtId="0" fontId="63" fillId="0" borderId="11" xfId="3205" applyFont="1" applyBorder="1" applyAlignment="1">
      <alignment horizontal="left" vertical="center" indent="3"/>
    </xf>
    <xf numFmtId="0" fontId="28" fillId="0" borderId="25" xfId="3205" applyBorder="1" applyAlignment="1">
      <alignment horizontal="left" vertical="center" indent="3"/>
    </xf>
    <xf numFmtId="0" fontId="28" fillId="0" borderId="83" xfId="3205" applyBorder="1" applyAlignment="1">
      <alignment horizontal="left" vertical="center" indent="3"/>
    </xf>
    <xf numFmtId="0" fontId="85" fillId="0" borderId="0" xfId="3207" applyFont="1"/>
    <xf numFmtId="0" fontId="86" fillId="0" borderId="0" xfId="3207" applyFont="1" applyAlignment="1">
      <alignment vertical="center"/>
    </xf>
    <xf numFmtId="0" fontId="86" fillId="0" borderId="0" xfId="3207" applyFont="1" applyAlignment="1">
      <alignment horizontal="right" vertical="center"/>
    </xf>
    <xf numFmtId="0" fontId="50" fillId="0" borderId="0" xfId="3207" applyFont="1"/>
    <xf numFmtId="0" fontId="63" fillId="0" borderId="0" xfId="3207" applyFont="1" applyAlignment="1">
      <alignment horizontal="center" vertical="top"/>
    </xf>
    <xf numFmtId="0" fontId="63" fillId="0" borderId="0" xfId="3207" applyFont="1"/>
    <xf numFmtId="0" fontId="28" fillId="0" borderId="0" xfId="3207"/>
    <xf numFmtId="0" fontId="28" fillId="0" borderId="0" xfId="3208"/>
    <xf numFmtId="0" fontId="63" fillId="0" borderId="0" xfId="3208" applyFont="1"/>
    <xf numFmtId="0" fontId="69" fillId="0" borderId="0" xfId="3208" applyFont="1"/>
    <xf numFmtId="0" fontId="88" fillId="0" borderId="0" xfId="3209" applyFont="1" applyFill="1" applyAlignment="1"/>
    <xf numFmtId="0" fontId="28" fillId="0" borderId="0" xfId="3178" applyAlignment="1">
      <alignment vertical="center"/>
    </xf>
    <xf numFmtId="0" fontId="63" fillId="0" borderId="0" xfId="3205" applyFont="1" applyAlignment="1">
      <alignment vertical="center"/>
    </xf>
    <xf numFmtId="0" fontId="80" fillId="0" borderId="25" xfId="3205" applyFont="1" applyBorder="1" applyAlignment="1">
      <alignment horizontal="center" vertical="center"/>
    </xf>
    <xf numFmtId="57" fontId="28" fillId="0" borderId="25" xfId="3205" applyNumberFormat="1" applyBorder="1" applyAlignment="1">
      <alignment horizontal="right" vertical="center"/>
    </xf>
    <xf numFmtId="0" fontId="63" fillId="0" borderId="4" xfId="3205" applyFont="1" applyBorder="1" applyAlignment="1">
      <alignment horizontal="center" vertical="center"/>
    </xf>
    <xf numFmtId="0" fontId="63" fillId="0" borderId="37" xfId="3205" applyFont="1" applyBorder="1" applyAlignment="1">
      <alignment vertical="center" shrinkToFit="1"/>
    </xf>
    <xf numFmtId="0" fontId="63" fillId="0" borderId="73" xfId="3205" applyFont="1" applyBorder="1" applyAlignment="1">
      <alignment horizontal="center" vertical="center" shrinkToFit="1"/>
    </xf>
    <xf numFmtId="0" fontId="63" fillId="0" borderId="4" xfId="3205" applyFont="1" applyBorder="1" applyAlignment="1">
      <alignment horizontal="center" vertical="center" shrinkToFit="1"/>
    </xf>
    <xf numFmtId="0" fontId="63" fillId="0" borderId="4" xfId="3205" applyFont="1" applyBorder="1" applyAlignment="1">
      <alignment vertical="center" shrinkToFit="1"/>
    </xf>
    <xf numFmtId="0" fontId="89" fillId="0" borderId="4" xfId="3205" applyFont="1" applyBorder="1" applyAlignment="1">
      <alignment horizontal="center" vertical="center" shrinkToFit="1"/>
    </xf>
    <xf numFmtId="0" fontId="63" fillId="0" borderId="37" xfId="3205" applyFont="1" applyBorder="1" applyAlignment="1">
      <alignment vertical="center" wrapText="1" shrinkToFit="1"/>
    </xf>
    <xf numFmtId="0" fontId="63" fillId="0" borderId="0" xfId="3205" applyFont="1" applyAlignment="1">
      <alignment horizontal="left" vertical="center"/>
    </xf>
    <xf numFmtId="0" fontId="63" fillId="0" borderId="0" xfId="3207" applyFont="1" applyAlignment="1">
      <alignment vertical="center"/>
    </xf>
    <xf numFmtId="0" fontId="90" fillId="0" borderId="0" xfId="3207" applyFont="1" applyAlignment="1">
      <alignment horizontal="left" vertical="center"/>
    </xf>
    <xf numFmtId="49" fontId="30" fillId="0" borderId="26" xfId="0" applyNumberFormat="1" applyFont="1" applyBorder="1" applyAlignment="1">
      <alignment vertical="center"/>
    </xf>
    <xf numFmtId="38" fontId="71" fillId="7" borderId="79" xfId="137" applyFont="1" applyFill="1" applyBorder="1" applyAlignment="1">
      <alignment horizontal="right" vertical="center"/>
    </xf>
    <xf numFmtId="38" fontId="5" fillId="7" borderId="79" xfId="137" applyFont="1" applyFill="1" applyBorder="1" applyAlignment="1">
      <alignment horizontal="right" vertical="center"/>
    </xf>
    <xf numFmtId="38" fontId="62" fillId="7" borderId="79" xfId="137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7" borderId="7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right"/>
    </xf>
    <xf numFmtId="38" fontId="8" fillId="0" borderId="21" xfId="138" applyFont="1" applyBorder="1" applyAlignment="1">
      <alignment horizontal="right"/>
    </xf>
    <xf numFmtId="38" fontId="5" fillId="10" borderId="81" xfId="137" applyFont="1" applyFill="1" applyBorder="1" applyAlignment="1">
      <alignment horizontal="right" vertical="center" shrinkToFit="1"/>
    </xf>
    <xf numFmtId="38" fontId="8" fillId="0" borderId="21" xfId="137" applyFont="1" applyFill="1" applyBorder="1" applyAlignment="1">
      <alignment horizontal="right"/>
    </xf>
    <xf numFmtId="0" fontId="50" fillId="0" borderId="0" xfId="3205" applyFont="1" applyAlignment="1">
      <alignment vertical="center"/>
    </xf>
    <xf numFmtId="0" fontId="28" fillId="0" borderId="0" xfId="3205" applyAlignment="1">
      <alignment vertical="center"/>
    </xf>
    <xf numFmtId="0" fontId="50" fillId="0" borderId="37" xfId="3205" applyFont="1" applyBorder="1" applyAlignment="1">
      <alignment horizontal="center" vertical="distributed"/>
    </xf>
    <xf numFmtId="0" fontId="50" fillId="0" borderId="40" xfId="3205" applyFont="1" applyBorder="1" applyAlignment="1">
      <alignment horizontal="center" vertical="distributed"/>
    </xf>
    <xf numFmtId="0" fontId="84" fillId="0" borderId="67" xfId="3205" applyFont="1" applyBorder="1" applyAlignment="1">
      <alignment horizontal="center" vertical="center"/>
    </xf>
    <xf numFmtId="0" fontId="84" fillId="0" borderId="0" xfId="3205" applyFont="1" applyAlignment="1">
      <alignment horizontal="center" vertical="center"/>
    </xf>
    <xf numFmtId="0" fontId="84" fillId="0" borderId="5" xfId="3205" applyFont="1" applyBorder="1" applyAlignment="1">
      <alignment horizontal="center" vertical="center"/>
    </xf>
    <xf numFmtId="0" fontId="84" fillId="0" borderId="26" xfId="3205" applyFont="1" applyBorder="1" applyAlignment="1">
      <alignment horizontal="center" vertical="center"/>
    </xf>
    <xf numFmtId="0" fontId="84" fillId="0" borderId="11" xfId="3205" applyFont="1" applyBorder="1" applyAlignment="1">
      <alignment horizontal="center" vertical="center"/>
    </xf>
    <xf numFmtId="0" fontId="84" fillId="0" borderId="25" xfId="3205" applyFont="1" applyBorder="1" applyAlignment="1">
      <alignment horizontal="center" vertical="center"/>
    </xf>
    <xf numFmtId="0" fontId="84" fillId="0" borderId="83" xfId="3205" applyFont="1" applyBorder="1" applyAlignment="1">
      <alignment horizontal="center" vertical="center"/>
    </xf>
    <xf numFmtId="0" fontId="62" fillId="0" borderId="6" xfId="3205" applyFont="1" applyBorder="1" applyAlignment="1">
      <alignment horizontal="center" vertical="center"/>
    </xf>
    <xf numFmtId="0" fontId="62" fillId="0" borderId="79" xfId="3205" applyFont="1" applyBorder="1" applyAlignment="1">
      <alignment horizontal="center" vertical="center"/>
    </xf>
    <xf numFmtId="0" fontId="62" fillId="0" borderId="81" xfId="3205" applyFont="1" applyBorder="1" applyAlignment="1">
      <alignment horizontal="center" vertical="center"/>
    </xf>
    <xf numFmtId="0" fontId="50" fillId="0" borderId="11" xfId="3205" applyFont="1" applyBorder="1" applyAlignment="1">
      <alignment horizontal="center" vertical="center"/>
    </xf>
    <xf numFmtId="0" fontId="50" fillId="0" borderId="25" xfId="3205" applyFont="1" applyBorder="1" applyAlignment="1">
      <alignment horizontal="center" vertical="center"/>
    </xf>
    <xf numFmtId="0" fontId="76" fillId="0" borderId="67" xfId="3205" applyFont="1" applyBorder="1" applyAlignment="1">
      <alignment horizontal="center" vertical="center"/>
    </xf>
    <xf numFmtId="0" fontId="76" fillId="0" borderId="40" xfId="3205" applyFont="1" applyBorder="1" applyAlignment="1">
      <alignment horizontal="center" vertical="center"/>
    </xf>
    <xf numFmtId="0" fontId="76" fillId="0" borderId="69" xfId="3205" applyFont="1" applyBorder="1" applyAlignment="1">
      <alignment horizontal="center" vertical="center"/>
    </xf>
    <xf numFmtId="0" fontId="76" fillId="0" borderId="26" xfId="3205" applyFont="1" applyBorder="1" applyAlignment="1">
      <alignment horizontal="center" vertical="center"/>
    </xf>
    <xf numFmtId="0" fontId="76" fillId="0" borderId="0" xfId="3205" applyFont="1" applyAlignment="1">
      <alignment horizontal="center" vertical="center"/>
    </xf>
    <xf numFmtId="0" fontId="76" fillId="0" borderId="5" xfId="3205" applyFont="1" applyBorder="1" applyAlignment="1">
      <alignment horizontal="center" vertical="center"/>
    </xf>
    <xf numFmtId="0" fontId="76" fillId="0" borderId="11" xfId="3205" applyFont="1" applyBorder="1" applyAlignment="1">
      <alignment horizontal="center" vertical="center"/>
    </xf>
    <xf numFmtId="0" fontId="76" fillId="0" borderId="25" xfId="3205" applyFont="1" applyBorder="1" applyAlignment="1">
      <alignment horizontal="center" vertical="center"/>
    </xf>
    <xf numFmtId="0" fontId="76" fillId="0" borderId="83" xfId="3205" applyFont="1" applyBorder="1" applyAlignment="1">
      <alignment horizontal="center" vertical="center"/>
    </xf>
    <xf numFmtId="0" fontId="76" fillId="0" borderId="40" xfId="3205" applyFont="1" applyBorder="1"/>
    <xf numFmtId="0" fontId="76" fillId="0" borderId="0" xfId="3205" applyFont="1"/>
    <xf numFmtId="0" fontId="76" fillId="0" borderId="69" xfId="3205" applyFont="1" applyBorder="1"/>
    <xf numFmtId="0" fontId="50" fillId="0" borderId="0" xfId="3205" applyFont="1" applyAlignment="1">
      <alignment horizontal="center" vertical="center"/>
    </xf>
    <xf numFmtId="0" fontId="62" fillId="0" borderId="0" xfId="3205" applyFont="1" applyAlignment="1">
      <alignment horizontal="center" vertical="center"/>
    </xf>
    <xf numFmtId="0" fontId="76" fillId="0" borderId="0" xfId="3205" applyFont="1" applyAlignment="1">
      <alignment horizontal="right" vertical="center"/>
    </xf>
    <xf numFmtId="0" fontId="76" fillId="0" borderId="25" xfId="3205" applyFont="1" applyBorder="1" applyAlignment="1">
      <alignment vertical="top"/>
    </xf>
    <xf numFmtId="0" fontId="76" fillId="0" borderId="83" xfId="3205" applyFont="1" applyBorder="1" applyAlignment="1">
      <alignment vertical="top"/>
    </xf>
    <xf numFmtId="0" fontId="50" fillId="0" borderId="37" xfId="3205" applyFont="1" applyBorder="1" applyAlignment="1">
      <alignment horizontal="center" vertical="center"/>
    </xf>
    <xf numFmtId="0" fontId="50" fillId="0" borderId="3" xfId="3205" applyFont="1" applyBorder="1" applyAlignment="1">
      <alignment horizontal="center" vertical="center"/>
    </xf>
    <xf numFmtId="0" fontId="50" fillId="0" borderId="73" xfId="3205" applyFont="1" applyBorder="1" applyAlignment="1">
      <alignment horizontal="center" vertical="center"/>
    </xf>
    <xf numFmtId="216" fontId="72" fillId="0" borderId="37" xfId="3205" applyNumberFormat="1" applyFont="1" applyBorder="1" applyAlignment="1">
      <alignment horizontal="center" vertical="center"/>
    </xf>
    <xf numFmtId="216" fontId="72" fillId="0" borderId="3" xfId="3205" applyNumberFormat="1" applyFont="1" applyBorder="1" applyAlignment="1">
      <alignment horizontal="center" vertical="center"/>
    </xf>
    <xf numFmtId="216" fontId="72" fillId="0" borderId="73" xfId="3205" applyNumberFormat="1" applyFont="1" applyBorder="1" applyAlignment="1">
      <alignment horizontal="center" vertical="center"/>
    </xf>
    <xf numFmtId="0" fontId="50" fillId="0" borderId="40" xfId="3205" applyFont="1" applyBorder="1" applyAlignment="1">
      <alignment horizontal="center"/>
    </xf>
    <xf numFmtId="0" fontId="50" fillId="0" borderId="67" xfId="3205" applyFont="1" applyBorder="1" applyAlignment="1">
      <alignment horizontal="center" vertical="center"/>
    </xf>
    <xf numFmtId="0" fontId="50" fillId="0" borderId="40" xfId="3205" applyFont="1" applyBorder="1" applyAlignment="1">
      <alignment horizontal="center" vertical="center"/>
    </xf>
    <xf numFmtId="0" fontId="50" fillId="0" borderId="69" xfId="3205" applyFont="1" applyBorder="1" applyAlignment="1">
      <alignment horizontal="center" vertical="center"/>
    </xf>
    <xf numFmtId="0" fontId="50" fillId="0" borderId="26" xfId="3205" applyFont="1" applyBorder="1" applyAlignment="1">
      <alignment horizontal="center" vertical="center"/>
    </xf>
    <xf numFmtId="0" fontId="50" fillId="0" borderId="5" xfId="3205" applyFont="1" applyBorder="1" applyAlignment="1">
      <alignment horizontal="center" vertical="center"/>
    </xf>
    <xf numFmtId="0" fontId="50" fillId="0" borderId="83" xfId="3205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25" xfId="3205" applyFont="1" applyBorder="1" applyAlignment="1">
      <alignment horizontal="center" vertical="top"/>
    </xf>
    <xf numFmtId="49" fontId="30" fillId="0" borderId="0" xfId="3205" applyNumberFormat="1" applyFont="1" applyAlignment="1">
      <alignment horizontal="left" vertical="center"/>
    </xf>
    <xf numFmtId="49" fontId="30" fillId="0" borderId="5" xfId="3205" applyNumberFormat="1" applyFont="1" applyBorder="1" applyAlignment="1">
      <alignment horizontal="left" vertical="center"/>
    </xf>
    <xf numFmtId="0" fontId="63" fillId="0" borderId="26" xfId="3205" applyFont="1" applyBorder="1" applyAlignment="1">
      <alignment horizontal="left" vertical="center" indent="3"/>
    </xf>
    <xf numFmtId="0" fontId="28" fillId="0" borderId="0" xfId="3205" applyAlignment="1">
      <alignment horizontal="left" vertical="center" indent="3"/>
    </xf>
    <xf numFmtId="0" fontId="28" fillId="0" borderId="5" xfId="3205" applyBorder="1" applyAlignment="1">
      <alignment horizontal="left" vertical="center" indent="3"/>
    </xf>
    <xf numFmtId="0" fontId="73" fillId="0" borderId="0" xfId="3205" applyFont="1" applyAlignment="1">
      <alignment horizontal="right" vertical="center"/>
    </xf>
    <xf numFmtId="0" fontId="76" fillId="0" borderId="37" xfId="3205" applyFont="1" applyBorder="1" applyAlignment="1">
      <alignment horizontal="center" vertical="center"/>
    </xf>
    <xf numFmtId="0" fontId="76" fillId="0" borderId="3" xfId="3205" applyFont="1" applyBorder="1" applyAlignment="1">
      <alignment horizontal="center" vertical="center"/>
    </xf>
    <xf numFmtId="0" fontId="76" fillId="0" borderId="73" xfId="3205" applyFont="1" applyBorder="1" applyAlignment="1">
      <alignment horizontal="center" vertical="center"/>
    </xf>
    <xf numFmtId="0" fontId="50" fillId="0" borderId="4" xfId="3205" applyFont="1" applyBorder="1" applyAlignment="1">
      <alignment horizontal="left" vertical="center" indent="2"/>
    </xf>
    <xf numFmtId="0" fontId="86" fillId="0" borderId="0" xfId="3208" applyFont="1" applyAlignment="1">
      <alignment horizontal="center" vertical="center"/>
    </xf>
    <xf numFmtId="0" fontId="86" fillId="0" borderId="0" xfId="3207" applyFont="1" applyAlignment="1">
      <alignment horizontal="center" vertical="center"/>
    </xf>
    <xf numFmtId="0" fontId="63" fillId="0" borderId="0" xfId="3207" applyFont="1" applyAlignment="1">
      <alignment horizontal="center" vertical="top"/>
    </xf>
    <xf numFmtId="0" fontId="63" fillId="0" borderId="6" xfId="3205" applyFont="1" applyBorder="1" applyAlignment="1">
      <alignment horizontal="center" vertical="center" textRotation="255"/>
    </xf>
    <xf numFmtId="0" fontId="63" fillId="0" borderId="79" xfId="3205" applyFont="1" applyBorder="1" applyAlignment="1">
      <alignment horizontal="center" vertical="center" textRotation="255"/>
    </xf>
    <xf numFmtId="0" fontId="63" fillId="0" borderId="81" xfId="3205" applyFont="1" applyBorder="1" applyAlignment="1">
      <alignment horizontal="center" vertical="center" textRotation="255"/>
    </xf>
    <xf numFmtId="0" fontId="63" fillId="0" borderId="6" xfId="3205" applyFont="1" applyBorder="1" applyAlignment="1">
      <alignment horizontal="center" vertical="distributed" textRotation="255" indent="3"/>
    </xf>
    <xf numFmtId="0" fontId="63" fillId="0" borderId="79" xfId="3205" applyFont="1" applyBorder="1" applyAlignment="1">
      <alignment horizontal="center" vertical="distributed" textRotation="255" indent="3"/>
    </xf>
    <xf numFmtId="0" fontId="89" fillId="0" borderId="79" xfId="3205" applyFont="1" applyBorder="1" applyAlignment="1">
      <alignment horizontal="center" vertical="distributed" textRotation="255" indent="3"/>
    </xf>
    <xf numFmtId="0" fontId="89" fillId="0" borderId="81" xfId="3205" applyFont="1" applyBorder="1" applyAlignment="1">
      <alignment horizontal="center" vertical="distributed" textRotation="255" indent="3"/>
    </xf>
    <xf numFmtId="0" fontId="63" fillId="0" borderId="37" xfId="3205" applyFont="1" applyBorder="1" applyAlignment="1">
      <alignment horizontal="left" vertical="center" wrapText="1"/>
    </xf>
    <xf numFmtId="0" fontId="63" fillId="0" borderId="3" xfId="3205" applyFont="1" applyBorder="1" applyAlignment="1">
      <alignment horizontal="left" vertical="center"/>
    </xf>
    <xf numFmtId="0" fontId="63" fillId="0" borderId="73" xfId="3205" applyFont="1" applyBorder="1" applyAlignment="1">
      <alignment horizontal="left" vertical="center"/>
    </xf>
    <xf numFmtId="0" fontId="80" fillId="0" borderId="0" xfId="3205" applyFont="1" applyAlignment="1">
      <alignment horizontal="center" vertical="center"/>
    </xf>
    <xf numFmtId="0" fontId="63" fillId="0" borderId="67" xfId="3205" applyFont="1" applyBorder="1" applyAlignment="1">
      <alignment horizontal="center" vertical="center"/>
    </xf>
    <xf numFmtId="0" fontId="63" fillId="0" borderId="40" xfId="3205" applyFont="1" applyBorder="1" applyAlignment="1">
      <alignment horizontal="center" vertical="center"/>
    </xf>
    <xf numFmtId="0" fontId="63" fillId="0" borderId="69" xfId="3205" applyFont="1" applyBorder="1" applyAlignment="1">
      <alignment horizontal="center" vertical="center"/>
    </xf>
    <xf numFmtId="0" fontId="63" fillId="0" borderId="11" xfId="3205" applyFont="1" applyBorder="1" applyAlignment="1">
      <alignment horizontal="center" vertical="center"/>
    </xf>
    <xf numFmtId="0" fontId="63" fillId="0" borderId="25" xfId="3205" applyFont="1" applyBorder="1" applyAlignment="1">
      <alignment horizontal="center" vertical="center"/>
    </xf>
    <xf numFmtId="0" fontId="63" fillId="0" borderId="83" xfId="3205" applyFont="1" applyBorder="1" applyAlignment="1">
      <alignment horizontal="center" vertical="center"/>
    </xf>
    <xf numFmtId="0" fontId="63" fillId="0" borderId="37" xfId="3205" applyFont="1" applyBorder="1" applyAlignment="1">
      <alignment horizontal="center" vertical="center" shrinkToFit="1"/>
    </xf>
    <xf numFmtId="0" fontId="89" fillId="0" borderId="73" xfId="3205" applyFont="1" applyBorder="1" applyAlignment="1">
      <alignment horizontal="center" vertical="center" shrinkToFit="1"/>
    </xf>
    <xf numFmtId="0" fontId="63" fillId="0" borderId="4" xfId="3205" applyFont="1" applyBorder="1" applyAlignment="1">
      <alignment horizontal="center" vertical="center"/>
    </xf>
    <xf numFmtId="0" fontId="63" fillId="0" borderId="37" xfId="3205" applyFont="1" applyBorder="1" applyAlignment="1">
      <alignment vertical="center" shrinkToFit="1"/>
    </xf>
    <xf numFmtId="0" fontId="63" fillId="0" borderId="73" xfId="3205" applyFont="1" applyBorder="1" applyAlignment="1">
      <alignment vertical="center" shrinkToFit="1"/>
    </xf>
    <xf numFmtId="0" fontId="50" fillId="0" borderId="32" xfId="3184" applyFont="1" applyBorder="1" applyAlignment="1">
      <alignment horizontal="distributed" vertical="center" justifyLastLine="1"/>
    </xf>
    <xf numFmtId="0" fontId="10" fillId="0" borderId="75" xfId="3184" applyBorder="1" applyAlignment="1">
      <alignment horizontal="distributed" vertical="center" justifyLastLine="1"/>
    </xf>
    <xf numFmtId="0" fontId="50" fillId="0" borderId="76" xfId="3184" applyFont="1" applyBorder="1" applyAlignment="1">
      <alignment horizontal="center" vertical="center"/>
    </xf>
    <xf numFmtId="0" fontId="10" fillId="0" borderId="2" xfId="3184" applyBorder="1" applyAlignment="1">
      <alignment horizontal="center" vertical="center"/>
    </xf>
    <xf numFmtId="0" fontId="10" fillId="0" borderId="34" xfId="3184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77" xfId="137" applyNumberFormat="1" applyFont="1" applyBorder="1" applyAlignment="1">
      <alignment horizontal="center"/>
    </xf>
    <xf numFmtId="0" fontId="8" fillId="0" borderId="78" xfId="137" applyNumberFormat="1" applyFont="1" applyBorder="1" applyAlignment="1">
      <alignment horizontal="center"/>
    </xf>
    <xf numFmtId="0" fontId="8" fillId="0" borderId="23" xfId="137" applyNumberFormat="1" applyFont="1" applyBorder="1" applyAlignment="1">
      <alignment horizontal="center"/>
    </xf>
    <xf numFmtId="0" fontId="8" fillId="0" borderId="77" xfId="137" applyNumberFormat="1" applyFont="1" applyBorder="1" applyAlignment="1">
      <alignment horizontal="center" shrinkToFit="1"/>
    </xf>
    <xf numFmtId="0" fontId="8" fillId="0" borderId="78" xfId="137" applyNumberFormat="1" applyFont="1" applyBorder="1" applyAlignment="1">
      <alignment horizontal="center" shrinkToFit="1"/>
    </xf>
    <xf numFmtId="0" fontId="8" fillId="0" borderId="23" xfId="137" applyNumberFormat="1" applyFont="1" applyBorder="1" applyAlignment="1">
      <alignment horizontal="center" shrinkToFit="1"/>
    </xf>
    <xf numFmtId="49" fontId="81" fillId="0" borderId="0" xfId="3198" applyNumberFormat="1" applyFont="1" applyProtection="1">
      <alignment vertical="center"/>
      <protection locked="0"/>
    </xf>
    <xf numFmtId="0" fontId="81" fillId="0" borderId="0" xfId="3198" applyFont="1">
      <alignment vertical="center"/>
    </xf>
    <xf numFmtId="49" fontId="30" fillId="12" borderId="37" xfId="3198" applyNumberFormat="1" applyFont="1" applyFill="1" applyBorder="1" applyAlignment="1" applyProtection="1">
      <alignment horizontal="center" vertical="center"/>
      <protection locked="0"/>
    </xf>
    <xf numFmtId="49" fontId="30" fillId="12" borderId="73" xfId="3198" applyNumberFormat="1" applyFont="1" applyFill="1" applyBorder="1" applyAlignment="1" applyProtection="1">
      <alignment horizontal="center" vertical="center"/>
      <protection locked="0"/>
    </xf>
    <xf numFmtId="0" fontId="79" fillId="0" borderId="0" xfId="3198" applyFont="1" applyProtection="1">
      <alignment vertical="center"/>
      <protection locked="0"/>
    </xf>
    <xf numFmtId="0" fontId="62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5" fillId="0" borderId="0" xfId="3203" applyFont="1" applyAlignment="1">
      <alignment horizontal="left" vertical="top" wrapText="1"/>
    </xf>
    <xf numFmtId="0" fontId="75" fillId="0" borderId="0" xfId="3203" applyFont="1" applyAlignment="1">
      <alignment horizontal="left" vertical="top"/>
    </xf>
    <xf numFmtId="0" fontId="76" fillId="0" borderId="40" xfId="3203" applyFont="1" applyBorder="1" applyAlignment="1">
      <alignment horizontal="distributed" wrapText="1"/>
    </xf>
    <xf numFmtId="0" fontId="62" fillId="0" borderId="87" xfId="3203" applyFont="1" applyBorder="1" applyAlignment="1">
      <alignment horizontal="right" wrapText="1"/>
    </xf>
    <xf numFmtId="0" fontId="62" fillId="0" borderId="37" xfId="3203" applyFont="1" applyBorder="1" applyAlignment="1">
      <alignment horizontal="center" vertical="center" wrapText="1"/>
    </xf>
    <xf numFmtId="0" fontId="62" fillId="0" borderId="3" xfId="3203" applyFont="1" applyBorder="1" applyAlignment="1">
      <alignment horizontal="center" vertical="center" wrapText="1"/>
    </xf>
    <xf numFmtId="0" fontId="62" fillId="0" borderId="73" xfId="3203" applyFont="1" applyBorder="1" applyAlignment="1">
      <alignment horizontal="center" vertical="center" wrapText="1"/>
    </xf>
    <xf numFmtId="0" fontId="62" fillId="0" borderId="88" xfId="3203" applyFont="1" applyBorder="1" applyAlignment="1">
      <alignment horizontal="center" vertical="center" wrapText="1"/>
    </xf>
    <xf numFmtId="0" fontId="62" fillId="0" borderId="89" xfId="3203" applyFont="1" applyBorder="1" applyAlignment="1">
      <alignment horizontal="center" vertical="center" wrapText="1"/>
    </xf>
    <xf numFmtId="0" fontId="62" fillId="0" borderId="90" xfId="3203" applyFont="1" applyBorder="1" applyAlignment="1">
      <alignment horizontal="center" vertical="center" wrapText="1"/>
    </xf>
    <xf numFmtId="0" fontId="62" fillId="0" borderId="91" xfId="3203" applyFont="1" applyBorder="1" applyAlignment="1">
      <alignment horizontal="center" vertical="center" wrapText="1"/>
    </xf>
    <xf numFmtId="0" fontId="62" fillId="0" borderId="92" xfId="3203" applyFont="1" applyBorder="1" applyAlignment="1">
      <alignment horizontal="center" vertical="center" wrapText="1"/>
    </xf>
    <xf numFmtId="0" fontId="62" fillId="0" borderId="91" xfId="3203" applyFont="1" applyBorder="1" applyAlignment="1">
      <alignment horizontal="left" wrapText="1"/>
    </xf>
    <xf numFmtId="0" fontId="62" fillId="0" borderId="92" xfId="3203" applyFont="1" applyBorder="1" applyAlignment="1">
      <alignment horizontal="left" wrapText="1"/>
    </xf>
    <xf numFmtId="0" fontId="62" fillId="0" borderId="93" xfId="3203" applyFont="1" applyBorder="1" applyAlignment="1">
      <alignment horizontal="left" vertical="center" wrapText="1"/>
    </xf>
    <xf numFmtId="0" fontId="62" fillId="0" borderId="3" xfId="3203" applyFont="1" applyBorder="1" applyAlignment="1">
      <alignment horizontal="left" vertical="center" wrapText="1"/>
    </xf>
    <xf numFmtId="0" fontId="62" fillId="0" borderId="73" xfId="3203" applyFont="1" applyBorder="1" applyAlignment="1">
      <alignment horizontal="left" vertical="center" wrapText="1"/>
    </xf>
    <xf numFmtId="0" fontId="62" fillId="0" borderId="37" xfId="3203" applyFont="1" applyBorder="1" applyAlignment="1">
      <alignment horizontal="right" vertical="center" wrapText="1"/>
    </xf>
    <xf numFmtId="0" fontId="62" fillId="0" borderId="3" xfId="3203" applyFont="1" applyBorder="1" applyAlignment="1">
      <alignment horizontal="right" vertical="center" wrapText="1"/>
    </xf>
    <xf numFmtId="0" fontId="62" fillId="0" borderId="73" xfId="3203" applyFont="1" applyBorder="1" applyAlignment="1">
      <alignment horizontal="right" vertical="center" wrapText="1"/>
    </xf>
    <xf numFmtId="38" fontId="78" fillId="0" borderId="37" xfId="137" applyFont="1" applyBorder="1" applyAlignment="1">
      <alignment horizontal="right" vertical="center" wrapText="1"/>
    </xf>
    <xf numFmtId="38" fontId="78" fillId="0" borderId="3" xfId="137" applyFont="1" applyBorder="1" applyAlignment="1">
      <alignment horizontal="right" vertical="center" wrapText="1"/>
    </xf>
    <xf numFmtId="38" fontId="78" fillId="0" borderId="73" xfId="137" applyFont="1" applyBorder="1" applyAlignment="1">
      <alignment horizontal="right" vertical="center" wrapText="1"/>
    </xf>
    <xf numFmtId="3" fontId="78" fillId="0" borderId="37" xfId="3203" applyNumberFormat="1" applyFont="1" applyBorder="1" applyAlignment="1">
      <alignment horizontal="right" vertical="center" shrinkToFit="1"/>
    </xf>
    <xf numFmtId="3" fontId="78" fillId="0" borderId="3" xfId="3203" applyNumberFormat="1" applyFont="1" applyBorder="1" applyAlignment="1">
      <alignment horizontal="right" vertical="center" shrinkToFit="1"/>
    </xf>
    <xf numFmtId="3" fontId="78" fillId="0" borderId="73" xfId="3203" applyNumberFormat="1" applyFont="1" applyBorder="1" applyAlignment="1">
      <alignment horizontal="right" vertical="center" shrinkToFit="1"/>
    </xf>
    <xf numFmtId="3" fontId="78" fillId="0" borderId="94" xfId="3203" applyNumberFormat="1" applyFont="1" applyBorder="1" applyAlignment="1">
      <alignment horizontal="center" vertical="center" shrinkToFit="1"/>
    </xf>
    <xf numFmtId="3" fontId="78" fillId="0" borderId="91" xfId="3203" applyNumberFormat="1" applyFont="1" applyBorder="1" applyAlignment="1">
      <alignment horizontal="center" vertical="center" shrinkToFit="1"/>
    </xf>
    <xf numFmtId="57" fontId="78" fillId="0" borderId="94" xfId="3203" applyNumberFormat="1" applyFont="1" applyBorder="1" applyAlignment="1">
      <alignment horizontal="center" vertical="center" shrinkToFit="1"/>
    </xf>
    <xf numFmtId="0" fontId="78" fillId="0" borderId="91" xfId="3203" applyFont="1" applyBorder="1" applyAlignment="1">
      <alignment horizontal="center" vertical="center" shrinkToFit="1"/>
    </xf>
    <xf numFmtId="0" fontId="62" fillId="0" borderId="37" xfId="3203" applyFont="1" applyBorder="1" applyAlignment="1">
      <alignment horizontal="center" vertical="top" wrapText="1"/>
    </xf>
    <xf numFmtId="0" fontId="62" fillId="0" borderId="73" xfId="3203" applyFont="1" applyBorder="1" applyAlignment="1">
      <alignment horizontal="center" vertical="top" wrapText="1"/>
    </xf>
    <xf numFmtId="0" fontId="62" fillId="0" borderId="37" xfId="3203" applyFont="1" applyBorder="1" applyAlignment="1">
      <alignment horizontal="right" vertical="top" wrapText="1"/>
    </xf>
    <xf numFmtId="0" fontId="62" fillId="0" borderId="3" xfId="3203" applyFont="1" applyBorder="1" applyAlignment="1">
      <alignment horizontal="right" vertical="top" wrapText="1"/>
    </xf>
    <xf numFmtId="0" fontId="62" fillId="0" borderId="73" xfId="3203" applyFont="1" applyBorder="1" applyAlignment="1">
      <alignment horizontal="right" vertical="top" wrapText="1"/>
    </xf>
    <xf numFmtId="0" fontId="78" fillId="0" borderId="37" xfId="3203" applyFont="1" applyBorder="1" applyAlignment="1">
      <alignment horizontal="right" vertical="center" wrapText="1"/>
    </xf>
    <xf numFmtId="0" fontId="78" fillId="0" borderId="3" xfId="3203" applyFont="1" applyBorder="1" applyAlignment="1">
      <alignment horizontal="right" vertical="center" wrapText="1"/>
    </xf>
    <xf numFmtId="0" fontId="78" fillId="0" borderId="73" xfId="3203" applyFont="1" applyBorder="1" applyAlignment="1">
      <alignment horizontal="right" vertical="center" wrapText="1"/>
    </xf>
    <xf numFmtId="0" fontId="62" fillId="0" borderId="91" xfId="3203" applyFont="1" applyBorder="1" applyAlignment="1">
      <alignment horizontal="center" vertical="top" wrapText="1"/>
    </xf>
    <xf numFmtId="0" fontId="62" fillId="0" borderId="92" xfId="3203" applyFont="1" applyBorder="1" applyAlignment="1">
      <alignment horizontal="center" vertical="top" wrapText="1"/>
    </xf>
    <xf numFmtId="0" fontId="8" fillId="0" borderId="3" xfId="3203" applyFont="1" applyBorder="1" applyAlignment="1">
      <alignment horizontal="left" vertical="center" wrapText="1"/>
    </xf>
    <xf numFmtId="0" fontId="5" fillId="7" borderId="6" xfId="0" applyFont="1" applyFill="1" applyBorder="1" applyAlignment="1">
      <alignment horizontal="center" vertical="center"/>
    </xf>
    <xf numFmtId="0" fontId="5" fillId="7" borderId="81" xfId="0" applyFont="1" applyFill="1" applyBorder="1" applyAlignment="1">
      <alignment horizontal="center" vertical="center"/>
    </xf>
    <xf numFmtId="0" fontId="5" fillId="7" borderId="6" xfId="3200" applyFont="1" applyFill="1" applyBorder="1" applyAlignment="1">
      <alignment horizontal="center" vertical="center"/>
    </xf>
    <xf numFmtId="0" fontId="5" fillId="7" borderId="81" xfId="320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7" borderId="79" xfId="0" applyFont="1" applyFill="1" applyBorder="1" applyAlignment="1">
      <alignment horizontal="center" vertical="center"/>
    </xf>
    <xf numFmtId="0" fontId="61" fillId="7" borderId="6" xfId="3200" applyFont="1" applyFill="1" applyBorder="1" applyAlignment="1">
      <alignment horizontal="center" vertical="center"/>
    </xf>
    <xf numFmtId="0" fontId="61" fillId="7" borderId="81" xfId="3200" applyFont="1" applyFill="1" applyBorder="1" applyAlignment="1">
      <alignment horizontal="center" vertical="center"/>
    </xf>
    <xf numFmtId="0" fontId="66" fillId="0" borderId="20" xfId="3201" applyFont="1" applyBorder="1" applyAlignment="1">
      <alignment horizontal="center" vertical="center" shrinkToFit="1"/>
    </xf>
    <xf numFmtId="0" fontId="66" fillId="0" borderId="21" xfId="3201" applyFont="1" applyBorder="1" applyAlignment="1">
      <alignment horizontal="center" vertical="center" shrinkToFit="1"/>
    </xf>
    <xf numFmtId="0" fontId="65" fillId="0" borderId="0" xfId="3201" applyFont="1" applyAlignment="1">
      <alignment horizontal="center" vertical="center" shrinkToFit="1"/>
    </xf>
    <xf numFmtId="0" fontId="34" fillId="3" borderId="20" xfId="3201" applyFont="1" applyFill="1" applyBorder="1" applyAlignment="1">
      <alignment horizontal="center" vertical="center" shrinkToFit="1"/>
    </xf>
    <xf numFmtId="0" fontId="34" fillId="3" borderId="21" xfId="3201" applyFont="1" applyFill="1" applyBorder="1" applyAlignment="1">
      <alignment horizontal="center" vertical="center" shrinkToFit="1"/>
    </xf>
    <xf numFmtId="0" fontId="63" fillId="7" borderId="20" xfId="3201" applyFont="1" applyFill="1" applyBorder="1" applyAlignment="1">
      <alignment horizontal="center" vertical="center" shrinkToFit="1"/>
    </xf>
    <xf numFmtId="0" fontId="34" fillId="7" borderId="21" xfId="3201" applyFont="1" applyFill="1" applyBorder="1" applyAlignment="1">
      <alignment horizontal="center" vertical="center" shrinkToFit="1"/>
    </xf>
    <xf numFmtId="0" fontId="34" fillId="0" borderId="21" xfId="3201" applyFont="1" applyBorder="1" applyAlignment="1">
      <alignment horizontal="center" vertical="center" shrinkToFit="1"/>
    </xf>
    <xf numFmtId="0" fontId="66" fillId="0" borderId="77" xfId="3201" applyFont="1" applyBorder="1" applyAlignment="1">
      <alignment horizontal="center" vertical="center" shrinkToFit="1"/>
    </xf>
    <xf numFmtId="0" fontId="34" fillId="0" borderId="78" xfId="3201" applyFont="1" applyBorder="1" applyAlignment="1">
      <alignment horizontal="center" vertical="center" shrinkToFit="1"/>
    </xf>
    <xf numFmtId="0" fontId="34" fillId="0" borderId="23" xfId="3201" applyFont="1" applyBorder="1" applyAlignment="1">
      <alignment horizontal="center" vertical="center" shrinkToFit="1"/>
    </xf>
  </cellXfs>
  <cellStyles count="3210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●機械設計書（A号）-3社" xfId="5" xr:uid="{00000000-0005-0000-0000-000004000000}"/>
    <cellStyle name="=C:\WINDOWS\SYSTEM32\COMMAND.COM" xfId="6" xr:uid="{00000000-0005-0000-0000-000005000000}"/>
    <cellStyle name="Arial 10" xfId="7" xr:uid="{00000000-0005-0000-0000-000006000000}"/>
    <cellStyle name="Arial 12" xfId="8" xr:uid="{00000000-0005-0000-0000-000007000000}"/>
    <cellStyle name="Arial 8" xfId="9" xr:uid="{00000000-0005-0000-0000-000008000000}"/>
    <cellStyle name="Calc Currency (0)" xfId="10" xr:uid="{00000000-0005-0000-0000-000009000000}"/>
    <cellStyle name="Calc Currency (2)" xfId="11" xr:uid="{00000000-0005-0000-0000-00000A000000}"/>
    <cellStyle name="Calc Percent (0)" xfId="12" xr:uid="{00000000-0005-0000-0000-00000B000000}"/>
    <cellStyle name="Calc Percent (1)" xfId="13" xr:uid="{00000000-0005-0000-0000-00000C000000}"/>
    <cellStyle name="Calc Percent (2)" xfId="14" xr:uid="{00000000-0005-0000-0000-00000D000000}"/>
    <cellStyle name="Calc Units (0)" xfId="15" xr:uid="{00000000-0005-0000-0000-00000E000000}"/>
    <cellStyle name="Calc Units (1)" xfId="16" xr:uid="{00000000-0005-0000-0000-00000F000000}"/>
    <cellStyle name="Calc Units (2)" xfId="17" xr:uid="{00000000-0005-0000-0000-000010000000}"/>
    <cellStyle name="CASE" xfId="18" xr:uid="{00000000-0005-0000-0000-000011000000}"/>
    <cellStyle name="CASE1" xfId="19" xr:uid="{00000000-0005-0000-0000-000012000000}"/>
    <cellStyle name="Comma  - Style1" xfId="20" xr:uid="{00000000-0005-0000-0000-000013000000}"/>
    <cellStyle name="Comma  - Style2" xfId="21" xr:uid="{00000000-0005-0000-0000-000014000000}"/>
    <cellStyle name="Comma  - Style3" xfId="22" xr:uid="{00000000-0005-0000-0000-000015000000}"/>
    <cellStyle name="Comma  - Style4" xfId="23" xr:uid="{00000000-0005-0000-0000-000016000000}"/>
    <cellStyle name="Comma  - Style5" xfId="24" xr:uid="{00000000-0005-0000-0000-000017000000}"/>
    <cellStyle name="Comma  - Style6" xfId="25" xr:uid="{00000000-0005-0000-0000-000018000000}"/>
    <cellStyle name="Comma  - Style7" xfId="26" xr:uid="{00000000-0005-0000-0000-000019000000}"/>
    <cellStyle name="Comma  - Style8" xfId="27" xr:uid="{00000000-0005-0000-0000-00001A000000}"/>
    <cellStyle name="Comma [0]" xfId="28" xr:uid="{00000000-0005-0000-0000-00001B000000}"/>
    <cellStyle name="Comma [00]" xfId="29" xr:uid="{00000000-0005-0000-0000-00001C000000}"/>
    <cellStyle name="Comma_#6 Temps &amp; Contractors" xfId="30" xr:uid="{00000000-0005-0000-0000-00001D000000}"/>
    <cellStyle name="Currency [0]" xfId="31" xr:uid="{00000000-0005-0000-0000-00001E000000}"/>
    <cellStyle name="Currency [00]" xfId="32" xr:uid="{00000000-0005-0000-0000-00001F000000}"/>
    <cellStyle name="Currency_#6 Temps &amp; Contractors" xfId="33" xr:uid="{00000000-0005-0000-0000-000020000000}"/>
    <cellStyle name="Date Short" xfId="34" xr:uid="{00000000-0005-0000-0000-000021000000}"/>
    <cellStyle name="DELTA" xfId="35" xr:uid="{00000000-0005-0000-0000-000022000000}"/>
    <cellStyle name="Enter Currency (0)" xfId="36" xr:uid="{00000000-0005-0000-0000-000023000000}"/>
    <cellStyle name="Enter Currency (2)" xfId="37" xr:uid="{00000000-0005-0000-0000-000024000000}"/>
    <cellStyle name="Enter Units (0)" xfId="38" xr:uid="{00000000-0005-0000-0000-000025000000}"/>
    <cellStyle name="Enter Units (1)" xfId="39" xr:uid="{00000000-0005-0000-0000-000026000000}"/>
    <cellStyle name="Enter Units (2)" xfId="40" xr:uid="{00000000-0005-0000-0000-000027000000}"/>
    <cellStyle name="entry" xfId="41" xr:uid="{00000000-0005-0000-0000-000028000000}"/>
    <cellStyle name="Excel Built-in Comma [0]" xfId="42" xr:uid="{00000000-0005-0000-0000-000029000000}"/>
    <cellStyle name="Excel Built-in Normal" xfId="43" xr:uid="{00000000-0005-0000-0000-00002A000000}"/>
    <cellStyle name="Followed Hyperlink" xfId="44" xr:uid="{00000000-0005-0000-0000-00002B000000}"/>
    <cellStyle name="Grey" xfId="45" xr:uid="{00000000-0005-0000-0000-00002C000000}"/>
    <cellStyle name="Header1" xfId="46" xr:uid="{00000000-0005-0000-0000-00002D000000}"/>
    <cellStyle name="Header2" xfId="47" xr:uid="{00000000-0005-0000-0000-00002E000000}"/>
    <cellStyle name="Hyperlink" xfId="48" xr:uid="{00000000-0005-0000-0000-00002F000000}"/>
    <cellStyle name="Input [yellow]" xfId="49" xr:uid="{00000000-0005-0000-0000-000030000000}"/>
    <cellStyle name="Link Currency (0)" xfId="50" xr:uid="{00000000-0005-0000-0000-000031000000}"/>
    <cellStyle name="Link Currency (2)" xfId="51" xr:uid="{00000000-0005-0000-0000-000032000000}"/>
    <cellStyle name="Link Units (0)" xfId="52" xr:uid="{00000000-0005-0000-0000-000033000000}"/>
    <cellStyle name="Link Units (1)" xfId="53" xr:uid="{00000000-0005-0000-0000-000034000000}"/>
    <cellStyle name="Link Units (2)" xfId="54" xr:uid="{00000000-0005-0000-0000-000035000000}"/>
    <cellStyle name="ＭＳゴシック　10" xfId="55" xr:uid="{00000000-0005-0000-0000-000036000000}"/>
    <cellStyle name="ＭＳゴシック 12" xfId="56" xr:uid="{00000000-0005-0000-0000-000037000000}"/>
    <cellStyle name="NIC-0" xfId="57" xr:uid="{00000000-0005-0000-0000-000038000000}"/>
    <cellStyle name="Normal - Style1" xfId="58" xr:uid="{00000000-0005-0000-0000-000039000000}"/>
    <cellStyle name="Normal_# 41-Market &amp;Trends" xfId="59" xr:uid="{00000000-0005-0000-0000-00003A000000}"/>
    <cellStyle name="ParaBirimi [0]_RESULTS" xfId="60" xr:uid="{00000000-0005-0000-0000-00003B000000}"/>
    <cellStyle name="ParaBirimi_RESULTS" xfId="61" xr:uid="{00000000-0005-0000-0000-00003C000000}"/>
    <cellStyle name="Percent [0]" xfId="62" xr:uid="{00000000-0005-0000-0000-00003D000000}"/>
    <cellStyle name="Percent [00]" xfId="63" xr:uid="{00000000-0005-0000-0000-00003E000000}"/>
    <cellStyle name="Percent [2]" xfId="64" xr:uid="{00000000-0005-0000-0000-00003F000000}"/>
    <cellStyle name="Percent_#6 Temps &amp; Contractors" xfId="65" xr:uid="{00000000-0005-0000-0000-000040000000}"/>
    <cellStyle name="PrePop Currency (0)" xfId="66" xr:uid="{00000000-0005-0000-0000-000041000000}"/>
    <cellStyle name="PrePop Currency (2)" xfId="67" xr:uid="{00000000-0005-0000-0000-000042000000}"/>
    <cellStyle name="PrePop Units (0)" xfId="68" xr:uid="{00000000-0005-0000-0000-000043000000}"/>
    <cellStyle name="PrePop Units (1)" xfId="69" xr:uid="{00000000-0005-0000-0000-000044000000}"/>
    <cellStyle name="PrePop Units (2)" xfId="70" xr:uid="{00000000-0005-0000-0000-000045000000}"/>
    <cellStyle name="price" xfId="71" xr:uid="{00000000-0005-0000-0000-000046000000}"/>
    <cellStyle name="revised" xfId="72" xr:uid="{00000000-0005-0000-0000-000047000000}"/>
    <cellStyle name="section" xfId="73" xr:uid="{00000000-0005-0000-0000-000048000000}"/>
    <cellStyle name="Short $" xfId="74" xr:uid="{00000000-0005-0000-0000-000049000000}"/>
    <cellStyle name="subhead" xfId="75" xr:uid="{00000000-0005-0000-0000-00004A000000}"/>
    <cellStyle name="Text Indent A" xfId="76" xr:uid="{00000000-0005-0000-0000-00004B000000}"/>
    <cellStyle name="Text Indent B" xfId="77" xr:uid="{00000000-0005-0000-0000-00004C000000}"/>
    <cellStyle name="Text Indent C" xfId="78" xr:uid="{00000000-0005-0000-0000-00004D000000}"/>
    <cellStyle name="title" xfId="79" xr:uid="{00000000-0005-0000-0000-00004E000000}"/>
    <cellStyle name="Virg・ [0]_RESULTS" xfId="80" xr:uid="{00000000-0005-0000-0000-00004F000000}"/>
    <cellStyle name="Virg・_RESULTS" xfId="81" xr:uid="{00000000-0005-0000-0000-000050000000}"/>
    <cellStyle name="スタイル 1" xfId="82" xr:uid="{00000000-0005-0000-0000-000051000000}"/>
    <cellStyle name="スタイル 10" xfId="83" xr:uid="{00000000-0005-0000-0000-000052000000}"/>
    <cellStyle name="スタイル 11" xfId="84" xr:uid="{00000000-0005-0000-0000-000053000000}"/>
    <cellStyle name="スタイル 12" xfId="85" xr:uid="{00000000-0005-0000-0000-000054000000}"/>
    <cellStyle name="スタイル 13" xfId="86" xr:uid="{00000000-0005-0000-0000-000055000000}"/>
    <cellStyle name="スタイル 14" xfId="87" xr:uid="{00000000-0005-0000-0000-000056000000}"/>
    <cellStyle name="スタイル 15" xfId="88" xr:uid="{00000000-0005-0000-0000-000057000000}"/>
    <cellStyle name="スタイル 16" xfId="89" xr:uid="{00000000-0005-0000-0000-000058000000}"/>
    <cellStyle name="スタイル 17" xfId="90" xr:uid="{00000000-0005-0000-0000-000059000000}"/>
    <cellStyle name="スタイル 18" xfId="91" xr:uid="{00000000-0005-0000-0000-00005A000000}"/>
    <cellStyle name="スタイル 19" xfId="92" xr:uid="{00000000-0005-0000-0000-00005B000000}"/>
    <cellStyle name="スタイル 2" xfId="93" xr:uid="{00000000-0005-0000-0000-00005C000000}"/>
    <cellStyle name="スタイル 20" xfId="94" xr:uid="{00000000-0005-0000-0000-00005D000000}"/>
    <cellStyle name="スタイル 21" xfId="95" xr:uid="{00000000-0005-0000-0000-00005E000000}"/>
    <cellStyle name="スタイル 22" xfId="96" xr:uid="{00000000-0005-0000-0000-00005F000000}"/>
    <cellStyle name="スタイル 23" xfId="97" xr:uid="{00000000-0005-0000-0000-000060000000}"/>
    <cellStyle name="スタイル 24" xfId="98" xr:uid="{00000000-0005-0000-0000-000061000000}"/>
    <cellStyle name="スタイル 25" xfId="99" xr:uid="{00000000-0005-0000-0000-000062000000}"/>
    <cellStyle name="スタイル 26" xfId="100" xr:uid="{00000000-0005-0000-0000-000063000000}"/>
    <cellStyle name="スタイル 27" xfId="101" xr:uid="{00000000-0005-0000-0000-000064000000}"/>
    <cellStyle name="スタイル 28" xfId="102" xr:uid="{00000000-0005-0000-0000-000065000000}"/>
    <cellStyle name="スタイル 29" xfId="103" xr:uid="{00000000-0005-0000-0000-000066000000}"/>
    <cellStyle name="スタイル 3" xfId="104" xr:uid="{00000000-0005-0000-0000-000067000000}"/>
    <cellStyle name="スタイル 30" xfId="105" xr:uid="{00000000-0005-0000-0000-000068000000}"/>
    <cellStyle name="スタイル 31" xfId="106" xr:uid="{00000000-0005-0000-0000-000069000000}"/>
    <cellStyle name="スタイル 32" xfId="107" xr:uid="{00000000-0005-0000-0000-00006A000000}"/>
    <cellStyle name="スタイル 33" xfId="108" xr:uid="{00000000-0005-0000-0000-00006B000000}"/>
    <cellStyle name="スタイル 34" xfId="109" xr:uid="{00000000-0005-0000-0000-00006C000000}"/>
    <cellStyle name="スタイル 35" xfId="110" xr:uid="{00000000-0005-0000-0000-00006D000000}"/>
    <cellStyle name="スタイル 36" xfId="111" xr:uid="{00000000-0005-0000-0000-00006E000000}"/>
    <cellStyle name="スタイル 37" xfId="112" xr:uid="{00000000-0005-0000-0000-00006F000000}"/>
    <cellStyle name="スタイル 38" xfId="113" xr:uid="{00000000-0005-0000-0000-000070000000}"/>
    <cellStyle name="スタイル 39" xfId="114" xr:uid="{00000000-0005-0000-0000-000071000000}"/>
    <cellStyle name="スタイル 4" xfId="115" xr:uid="{00000000-0005-0000-0000-000072000000}"/>
    <cellStyle name="スタイル 40" xfId="116" xr:uid="{00000000-0005-0000-0000-000073000000}"/>
    <cellStyle name="スタイル 41" xfId="117" xr:uid="{00000000-0005-0000-0000-000074000000}"/>
    <cellStyle name="スタイル 42" xfId="118" xr:uid="{00000000-0005-0000-0000-000075000000}"/>
    <cellStyle name="スタイル 5" xfId="119" xr:uid="{00000000-0005-0000-0000-000076000000}"/>
    <cellStyle name="スタイル 6" xfId="120" xr:uid="{00000000-0005-0000-0000-000077000000}"/>
    <cellStyle name="スタイル 7" xfId="121" xr:uid="{00000000-0005-0000-0000-000078000000}"/>
    <cellStyle name="スタイル 8" xfId="122" xr:uid="{00000000-0005-0000-0000-000079000000}"/>
    <cellStyle name="スタイル 9" xfId="123" xr:uid="{00000000-0005-0000-0000-00007A000000}"/>
    <cellStyle name="ﾄ褊褂燾・[0]_PERSONAL" xfId="124" xr:uid="{00000000-0005-0000-0000-00007B000000}"/>
    <cellStyle name="ﾄ褊褂燾饑PERSONAL" xfId="125" xr:uid="{00000000-0005-0000-0000-00007C000000}"/>
    <cellStyle name="パーセント 2" xfId="3199" xr:uid="{00000000-0005-0000-0000-00007D000000}"/>
    <cellStyle name="パーセント 2 2" xfId="3204" xr:uid="{45AB9DEF-672E-48BE-BC33-40CF33326078}"/>
    <cellStyle name="ハイパーリンク 2" xfId="126" xr:uid="{00000000-0005-0000-0000-00007E000000}"/>
    <cellStyle name="ハイパーリンク 2 2" xfId="3209" xr:uid="{C901C897-FC47-4CD3-B0D8-497F36753909}"/>
    <cellStyle name="ﾎ磊隆_PERSONAL" xfId="127" xr:uid="{00000000-0005-0000-0000-00007F000000}"/>
    <cellStyle name="ﾔ竟瑙糺・[0]_PERSONAL" xfId="128" xr:uid="{00000000-0005-0000-0000-000080000000}"/>
    <cellStyle name="ﾔ竟瑙糺饑PERSONAL" xfId="129" xr:uid="{00000000-0005-0000-0000-000081000000}"/>
    <cellStyle name="階" xfId="130" xr:uid="{00000000-0005-0000-0000-000082000000}"/>
    <cellStyle name="階_H20電気設計書（地元工事範囲付）" xfId="131" xr:uid="{00000000-0005-0000-0000-000083000000}"/>
    <cellStyle name="階_H20電気設計書080425" xfId="132" xr:uid="{00000000-0005-0000-0000-000084000000}"/>
    <cellStyle name="階_設計書" xfId="133" xr:uid="{00000000-0005-0000-0000-000085000000}"/>
    <cellStyle name="階_設計書（金入り110512）" xfId="134" xr:uid="{00000000-0005-0000-0000-000086000000}"/>
    <cellStyle name="階_幕別設計書１" xfId="135" xr:uid="{00000000-0005-0000-0000-000087000000}"/>
    <cellStyle name="金額" xfId="136" xr:uid="{00000000-0005-0000-0000-000088000000}"/>
    <cellStyle name="桁区切り" xfId="137" builtinId="6"/>
    <cellStyle name="桁区切り 2" xfId="138" xr:uid="{00000000-0005-0000-0000-00008A000000}"/>
    <cellStyle name="桁区切り 2 3" xfId="3196" xr:uid="{00000000-0005-0000-0000-00008B000000}"/>
    <cellStyle name="桁区切り 2 4" xfId="3197" xr:uid="{00000000-0005-0000-0000-00008C000000}"/>
    <cellStyle name="桁区切り 3" xfId="3195" xr:uid="{00000000-0005-0000-0000-00008D000000}"/>
    <cellStyle name="桁区切り 4 3" xfId="3206" xr:uid="{E18C1F86-A6F1-46C7-9C6D-945B08259348}"/>
    <cellStyle name="見積" xfId="139" xr:uid="{00000000-0005-0000-0000-00008E000000}"/>
    <cellStyle name="見積桁区切り" xfId="140" xr:uid="{00000000-0005-0000-0000-00008F000000}"/>
    <cellStyle name="見積-桁区切り" xfId="141" xr:uid="{00000000-0005-0000-0000-000090000000}"/>
    <cellStyle name="見積桁区切り_（１６年１月修正）鳥栖設計書" xfId="142" xr:uid="{00000000-0005-0000-0000-000091000000}"/>
    <cellStyle name="見積-桁区切り_（１６年１月修正）鳥栖設計書" xfId="143" xr:uid="{00000000-0005-0000-0000-000092000000}"/>
    <cellStyle name="見積桁区切り_（１６年１月修正）鳥栖設計書_●01下田土木建築設計書" xfId="144" xr:uid="{00000000-0005-0000-0000-000093000000}"/>
    <cellStyle name="見積-桁区切り_（１６年１月修正）鳥栖設計書_●01下田土木建築設計書" xfId="145" xr:uid="{00000000-0005-0000-0000-000094000000}"/>
    <cellStyle name="見積桁区切り_（１６年１月修正）鳥栖設計書_●01下田土木建築設計書_0805" xfId="146" xr:uid="{00000000-0005-0000-0000-000095000000}"/>
    <cellStyle name="見積-桁区切り_（１６年１月修正）鳥栖設計書_●01下田土木建築設計書_0805" xfId="147" xr:uid="{00000000-0005-0000-0000-000096000000}"/>
    <cellStyle name="見積桁区切り_（１６年１月修正）鳥栖設計書_●707長泉設計書（金入）" xfId="148" xr:uid="{00000000-0005-0000-0000-000097000000}"/>
    <cellStyle name="見積-桁区切り_（１６年１月修正）鳥栖設計書_●707長泉設計書（金入）" xfId="149" xr:uid="{00000000-0005-0000-0000-000098000000}"/>
    <cellStyle name="見積桁区切り_（１６年１月修正）鳥栖設計書_06.04.25設計書（金入り）国交省" xfId="150" xr:uid="{00000000-0005-0000-0000-000099000000}"/>
    <cellStyle name="見積-桁区切り_（１６年１月修正）鳥栖設計書_06.04.25設計書（金入り）国交省" xfId="151" xr:uid="{00000000-0005-0000-0000-00009A000000}"/>
    <cellStyle name="見積桁区切り_（１６年１月修正）鳥栖設計書_下田土木建築設計書070704" xfId="152" xr:uid="{00000000-0005-0000-0000-00009B000000}"/>
    <cellStyle name="見積-桁区切り_（１６年１月修正）鳥栖設計書_下田土木建築設計書070704" xfId="153" xr:uid="{00000000-0005-0000-0000-00009C000000}"/>
    <cellStyle name="見積桁区切り_（１６年１月修正）鳥栖設計書_概算事業費-機械" xfId="154" xr:uid="{00000000-0005-0000-0000-00009D000000}"/>
    <cellStyle name="見積-桁区切り_（１６年１月修正）鳥栖設計書_概算事業費-機械" xfId="155" xr:uid="{00000000-0005-0000-0000-00009E000000}"/>
    <cellStyle name="見積桁区切り_（１６年１月修正）鳥栖設計書_佐野・設計書" xfId="156" xr:uid="{00000000-0005-0000-0000-00009F000000}"/>
    <cellStyle name="見積-桁区切り_（１６年１月修正）鳥栖設計書_佐野・設計書" xfId="157" xr:uid="{00000000-0005-0000-0000-0000A0000000}"/>
    <cellStyle name="見積桁区切り_（１６年１月修正）鳥栖設計書_長泉・設計書（自家発）金入り" xfId="158" xr:uid="{00000000-0005-0000-0000-0000A1000000}"/>
    <cellStyle name="見積-桁区切り_（１６年１月修正）鳥栖設計書_長泉・設計書（自家発）金入り" xfId="159" xr:uid="{00000000-0005-0000-0000-0000A2000000}"/>
    <cellStyle name="見積桁区切り_【金入】鉾田代価表16年8月" xfId="160" xr:uid="{00000000-0005-0000-0000-0000A3000000}"/>
    <cellStyle name="見積-桁区切り_【金入】鉾田代価表16年8月" xfId="161" xr:uid="{00000000-0005-0000-0000-0000A4000000}"/>
    <cellStyle name="見積桁区切り_【金入】鉾田代価表16年8月_●機械設備設計書" xfId="162" xr:uid="{00000000-0005-0000-0000-0000A5000000}"/>
    <cellStyle name="見積-桁区切り_【金入】鉾田代価表16年8月_●機械設備設計書" xfId="163" xr:uid="{00000000-0005-0000-0000-0000A6000000}"/>
    <cellStyle name="見積桁区切り_【金入】鉾田代価表16年8月_●経費計算-下水" xfId="164" xr:uid="{00000000-0005-0000-0000-0000A7000000}"/>
    <cellStyle name="見積-桁区切り_【金入】鉾田代価表16年8月_●経費計算-下水" xfId="165" xr:uid="{00000000-0005-0000-0000-0000A8000000}"/>
    <cellStyle name="見積桁区切り_【金入】鉾田代価表16年8月_03下妻PC代価表(ミリアンチェック）" xfId="166" xr:uid="{00000000-0005-0000-0000-0000A9000000}"/>
    <cellStyle name="見積-桁区切り_【金入】鉾田代価表16年8月_03下妻PC代価表(ミリアンチェック）" xfId="167" xr:uid="{00000000-0005-0000-0000-0000AA000000}"/>
    <cellStyle name="見積桁区切り_【金入】鉾田代価表16年8月_03下妻PC代価表(ミリアンチェック）_●機械設備設計書" xfId="168" xr:uid="{00000000-0005-0000-0000-0000AB000000}"/>
    <cellStyle name="見積-桁区切り_【金入】鉾田代価表16年8月_03下妻PC代価表(ミリアンチェック）_●機械設備設計書" xfId="169" xr:uid="{00000000-0005-0000-0000-0000AC000000}"/>
    <cellStyle name="見積桁区切り_【金入】鉾田代価表16年8月_03下妻PC代価表(ミリアンチェック）_●経費計算-下水" xfId="170" xr:uid="{00000000-0005-0000-0000-0000AD000000}"/>
    <cellStyle name="見積-桁区切り_【金入】鉾田代価表16年8月_03下妻PC代価表(ミリアンチェック）_●経費計算-下水" xfId="171" xr:uid="{00000000-0005-0000-0000-0000AE000000}"/>
    <cellStyle name="見積桁区切り_【金入】鉾田代価表16年8月_03下妻PC代価表(ミリアンチェック）_03下妻PC代価表(ミリアンチェック）" xfId="172" xr:uid="{00000000-0005-0000-0000-0000AF000000}"/>
    <cellStyle name="見積-桁区切り_【金入】鉾田代価表16年8月_03下妻PC代価表(ミリアンチェック）_03下妻PC代価表(ミリアンチェック）" xfId="173" xr:uid="{00000000-0005-0000-0000-0000B0000000}"/>
    <cellStyle name="見積桁区切り_【金入】鉾田代価表16年8月_03下妻PC代価表(ミリアンチェック）_03下妻PC代価表(ミリアンチェック）_●機械設備設計書" xfId="174" xr:uid="{00000000-0005-0000-0000-0000B1000000}"/>
    <cellStyle name="見積-桁区切り_【金入】鉾田代価表16年8月_03下妻PC代価表(ミリアンチェック）_03下妻PC代価表(ミリアンチェック）_●機械設備設計書" xfId="175" xr:uid="{00000000-0005-0000-0000-0000B2000000}"/>
    <cellStyle name="見積桁区切り_【金入】鉾田代価表16年8月_03下妻PC代価表(ミリアンチェック）_03下妻PC代価表(ミリアンチェック）_●経費計算-下水" xfId="176" xr:uid="{00000000-0005-0000-0000-0000B3000000}"/>
    <cellStyle name="見積-桁区切り_【金入】鉾田代価表16年8月_03下妻PC代価表(ミリアンチェック）_03下妻PC代価表(ミリアンチェック）_●経費計算-下水" xfId="177" xr:uid="{00000000-0005-0000-0000-0000B4000000}"/>
    <cellStyle name="見積桁区切り_【金入】鉾田代価表16年8月_03下妻PC代価表(ミリアンチェック）_03下妻PC代価表(ミリアンチェック）_1217駒木設計書" xfId="178" xr:uid="{00000000-0005-0000-0000-0000B5000000}"/>
    <cellStyle name="見積-桁区切り_【金入】鉾田代価表16年8月_03下妻PC代価表(ミリアンチェック）_03下妻PC代価表(ミリアンチェック）_1217駒木設計書" xfId="179" xr:uid="{00000000-0005-0000-0000-0000B6000000}"/>
    <cellStyle name="見積桁区切り_【金入】鉾田代価表16年8月_03下妻PC代価表(ミリアンチェック）_03下妻PC代価表(ミリアンチェック）_1217駒木設計書_◎駒木設計書" xfId="180" xr:uid="{00000000-0005-0000-0000-0000B7000000}"/>
    <cellStyle name="見積-桁区切り_【金入】鉾田代価表16年8月_03下妻PC代価表(ミリアンチェック）_03下妻PC代価表(ミリアンチェック）_1217駒木設計書_◎駒木設計書" xfId="181" xr:uid="{00000000-0005-0000-0000-0000B8000000}"/>
    <cellStyle name="見積桁区切り_【金入】鉾田代価表16年8月_03下妻PC代価表(ミリアンチェック）_03下妻PC代価表(ミリアンチェック）_1217駒木設計書_◎駒木設計書_概算工事設計書（B工業団地）" xfId="182" xr:uid="{00000000-0005-0000-0000-0000B9000000}"/>
    <cellStyle name="見積-桁区切り_【金入】鉾田代価表16年8月_03下妻PC代価表(ミリアンチェック）_03下妻PC代価表(ミリアンチェック）_1217駒木設計書_◎駒木設計書_概算工事設計書（B工業団地）" xfId="183" xr:uid="{00000000-0005-0000-0000-0000BA000000}"/>
    <cellStyle name="見積桁区切り_【金入】鉾田代価表16年8月_03下妻PC代価表(ミリアンチェック）_03下妻PC代価表(ミリアンチェック）_概算工事設計書（B工業団地）" xfId="184" xr:uid="{00000000-0005-0000-0000-0000BB000000}"/>
    <cellStyle name="見積-桁区切り_【金入】鉾田代価表16年8月_03下妻PC代価表(ミリアンチェック）_03下妻PC代価表(ミリアンチェック）_概算工事設計書（B工業団地）" xfId="185" xr:uid="{00000000-0005-0000-0000-0000BC000000}"/>
    <cellStyle name="見積桁区切り_【金入】鉾田代価表16年8月_03下妻PC代価表(ミリアンチェック）_03下妻PC代価表(ミリアンチェック）_川崎市水道局設計書（PE→C)-080604" xfId="186" xr:uid="{00000000-0005-0000-0000-0000BD000000}"/>
    <cellStyle name="見積-桁区切り_【金入】鉾田代価表16年8月_03下妻PC代価表(ミリアンチェック）_03下妻PC代価表(ミリアンチェック）_川崎市水道局設計書（PE→C)-080604" xfId="187" xr:uid="{00000000-0005-0000-0000-0000BE000000}"/>
    <cellStyle name="見積桁区切り_【金入】鉾田代価表16年8月_03下妻PC代価表(ミリアンチェック）_03下妻PC代価表(ミリアンチェック）_川崎市水道局設計書（PE→C)-080604_川崎市水道局設計書（PE→C)-080605" xfId="188" xr:uid="{00000000-0005-0000-0000-0000BF000000}"/>
    <cellStyle name="見積-桁区切り_【金入】鉾田代価表16年8月_03下妻PC代価表(ミリアンチェック）_03下妻PC代価表(ミリアンチェック）_川崎市水道局設計書（PE→C)-080604_川崎市水道局設計書（PE→C)-080605" xfId="189" xr:uid="{00000000-0005-0000-0000-0000C0000000}"/>
    <cellStyle name="見積桁区切り_【金入】鉾田代価表16年8月_03下妻PC代価表(ミリアンチェック）_1217駒木設計書" xfId="190" xr:uid="{00000000-0005-0000-0000-0000C1000000}"/>
    <cellStyle name="見積-桁区切り_【金入】鉾田代価表16年8月_03下妻PC代価表(ミリアンチェック）_1217駒木設計書" xfId="191" xr:uid="{00000000-0005-0000-0000-0000C2000000}"/>
    <cellStyle name="見積桁区切り_【金入】鉾田代価表16年8月_03下妻PC代価表(ミリアンチェック）_1217駒木設計書_◎駒木設計書" xfId="192" xr:uid="{00000000-0005-0000-0000-0000C3000000}"/>
    <cellStyle name="見積-桁区切り_【金入】鉾田代価表16年8月_03下妻PC代価表(ミリアンチェック）_1217駒木設計書_◎駒木設計書" xfId="193" xr:uid="{00000000-0005-0000-0000-0000C4000000}"/>
    <cellStyle name="見積桁区切り_【金入】鉾田代価表16年8月_03下妻PC代価表(ミリアンチェック）_1217駒木設計書_◎駒木設計書_概算工事設計書（B工業団地）" xfId="194" xr:uid="{00000000-0005-0000-0000-0000C5000000}"/>
    <cellStyle name="見積-桁区切り_【金入】鉾田代価表16年8月_03下妻PC代価表(ミリアンチェック）_1217駒木設計書_◎駒木設計書_概算工事設計書（B工業団地）" xfId="195" xr:uid="{00000000-0005-0000-0000-0000C6000000}"/>
    <cellStyle name="見積桁区切り_【金入】鉾田代価表16年8月_03下妻PC代価表(ミリアンチェック）_コピー03下妻PC代価表（　高柳）" xfId="196" xr:uid="{00000000-0005-0000-0000-0000C7000000}"/>
    <cellStyle name="見積-桁区切り_【金入】鉾田代価表16年8月_03下妻PC代価表(ミリアンチェック）_コピー03下妻PC代価表（　高柳）" xfId="197" xr:uid="{00000000-0005-0000-0000-0000C8000000}"/>
    <cellStyle name="見積桁区切り_【金入】鉾田代価表16年8月_03下妻PC代価表(ミリアンチェック）_コピー03下妻PC代価表（　高柳）_●機械設備設計書" xfId="198" xr:uid="{00000000-0005-0000-0000-0000C9000000}"/>
    <cellStyle name="見積-桁区切り_【金入】鉾田代価表16年8月_03下妻PC代価表(ミリアンチェック）_コピー03下妻PC代価表（　高柳）_●機械設備設計書" xfId="199" xr:uid="{00000000-0005-0000-0000-0000CA000000}"/>
    <cellStyle name="見積桁区切り_【金入】鉾田代価表16年8月_03下妻PC代価表(ミリアンチェック）_コピー03下妻PC代価表（　高柳）_●経費計算-下水" xfId="200" xr:uid="{00000000-0005-0000-0000-0000CB000000}"/>
    <cellStyle name="見積-桁区切り_【金入】鉾田代価表16年8月_03下妻PC代価表(ミリアンチェック）_コピー03下妻PC代価表（　高柳）_●経費計算-下水" xfId="201" xr:uid="{00000000-0005-0000-0000-0000CC000000}"/>
    <cellStyle name="見積桁区切り_【金入】鉾田代価表16年8月_03下妻PC代価表(ミリアンチェック）_コピー03下妻PC代価表（　高柳）_1217駒木設計書" xfId="202" xr:uid="{00000000-0005-0000-0000-0000CD000000}"/>
    <cellStyle name="見積-桁区切り_【金入】鉾田代価表16年8月_03下妻PC代価表(ミリアンチェック）_コピー03下妻PC代価表（　高柳）_1217駒木設計書" xfId="203" xr:uid="{00000000-0005-0000-0000-0000CE000000}"/>
    <cellStyle name="見積桁区切り_【金入】鉾田代価表16年8月_03下妻PC代価表(ミリアンチェック）_コピー03下妻PC代価表（　高柳）_1217駒木設計書_◎駒木設計書" xfId="204" xr:uid="{00000000-0005-0000-0000-0000CF000000}"/>
    <cellStyle name="見積-桁区切り_【金入】鉾田代価表16年8月_03下妻PC代価表(ミリアンチェック）_コピー03下妻PC代価表（　高柳）_1217駒木設計書_◎駒木設計書" xfId="205" xr:uid="{00000000-0005-0000-0000-0000D0000000}"/>
    <cellStyle name="見積桁区切り_【金入】鉾田代価表16年8月_03下妻PC代価表(ミリアンチェック）_コピー03下妻PC代価表（　高柳）_1217駒木設計書_◎駒木設計書_概算工事設計書（B工業団地）" xfId="206" xr:uid="{00000000-0005-0000-0000-0000D1000000}"/>
    <cellStyle name="見積-桁区切り_【金入】鉾田代価表16年8月_03下妻PC代価表(ミリアンチェック）_コピー03下妻PC代価表（　高柳）_1217駒木設計書_◎駒木設計書_概算工事設計書（B工業団地）" xfId="207" xr:uid="{00000000-0005-0000-0000-0000D2000000}"/>
    <cellStyle name="見積桁区切り_【金入】鉾田代価表16年8月_03下妻PC代価表(ミリアンチェック）_コピー03下妻PC代価表（　高柳）_概算工事設計書（B工業団地）" xfId="208" xr:uid="{00000000-0005-0000-0000-0000D3000000}"/>
    <cellStyle name="見積-桁区切り_【金入】鉾田代価表16年8月_03下妻PC代価表(ミリアンチェック）_コピー03下妻PC代価表（　高柳）_概算工事設計書（B工業団地）" xfId="209" xr:uid="{00000000-0005-0000-0000-0000D4000000}"/>
    <cellStyle name="見積桁区切り_【金入】鉾田代価表16年8月_03下妻PC代価表(ミリアンチェック）_コピー03下妻PC代価表（　高柳）_川崎市水道局設計書（PE→C)-080604" xfId="210" xr:uid="{00000000-0005-0000-0000-0000D5000000}"/>
    <cellStyle name="見積-桁区切り_【金入】鉾田代価表16年8月_03下妻PC代価表(ミリアンチェック）_コピー03下妻PC代価表（　高柳）_川崎市水道局設計書（PE→C)-080604" xfId="211" xr:uid="{00000000-0005-0000-0000-0000D6000000}"/>
    <cellStyle name="見積桁区切り_【金入】鉾田代価表16年8月_03下妻PC代価表(ミリアンチェック）_コピー03下妻PC代価表（　高柳）_川崎市水道局設計書（PE→C)-080604_川崎市水道局設計書（PE→C)-080605" xfId="212" xr:uid="{00000000-0005-0000-0000-0000D7000000}"/>
    <cellStyle name="見積-桁区切り_【金入】鉾田代価表16年8月_03下妻PC代価表(ミリアンチェック）_コピー03下妻PC代価表（　高柳）_川崎市水道局設計書（PE→C)-080604_川崎市水道局設計書（PE→C)-080605" xfId="213" xr:uid="{00000000-0005-0000-0000-0000D8000000}"/>
    <cellStyle name="見積桁区切り_【金入】鉾田代価表16年8月_03下妻PC代価表(ミリアンチェック）_概算工事設計書（B工業団地）" xfId="214" xr:uid="{00000000-0005-0000-0000-0000D9000000}"/>
    <cellStyle name="見積-桁区切り_【金入】鉾田代価表16年8月_03下妻PC代価表(ミリアンチェック）_概算工事設計書（B工業団地）" xfId="215" xr:uid="{00000000-0005-0000-0000-0000DA000000}"/>
    <cellStyle name="見積桁区切り_【金入】鉾田代価表16年8月_03下妻PC代価表(ミリアンチェック）_川崎市水道局設計書（PE→C)-080604" xfId="216" xr:uid="{00000000-0005-0000-0000-0000DB000000}"/>
    <cellStyle name="見積-桁区切り_【金入】鉾田代価表16年8月_03下妻PC代価表(ミリアンチェック）_川崎市水道局設計書（PE→C)-080604" xfId="217" xr:uid="{00000000-0005-0000-0000-0000DC000000}"/>
    <cellStyle name="見積桁区切り_【金入】鉾田代価表16年8月_03下妻PC代価表(ミリアンチェック）_川崎市水道局設計書（PE→C)-080604_川崎市水道局設計書（PE→C)-080605" xfId="218" xr:uid="{00000000-0005-0000-0000-0000DD000000}"/>
    <cellStyle name="見積-桁区切り_【金入】鉾田代価表16年8月_03下妻PC代価表(ミリアンチェック）_川崎市水道局設計書（PE→C)-080604_川崎市水道局設計書（PE→C)-080605" xfId="219" xr:uid="{00000000-0005-0000-0000-0000DE000000}"/>
    <cellStyle name="見積桁区切り_【金入】鉾田代価表16年8月_1217駒木設計書" xfId="220" xr:uid="{00000000-0005-0000-0000-0000DF000000}"/>
    <cellStyle name="見積-桁区切り_【金入】鉾田代価表16年8月_1217駒木設計書" xfId="221" xr:uid="{00000000-0005-0000-0000-0000E0000000}"/>
    <cellStyle name="見積桁区切り_【金入】鉾田代価表16年8月_1217駒木設計書_◎駒木設計書" xfId="222" xr:uid="{00000000-0005-0000-0000-0000E1000000}"/>
    <cellStyle name="見積-桁区切り_【金入】鉾田代価表16年8月_1217駒木設計書_◎駒木設計書" xfId="223" xr:uid="{00000000-0005-0000-0000-0000E2000000}"/>
    <cellStyle name="見積桁区切り_【金入】鉾田代価表16年8月_1217駒木設計書_◎駒木設計書_概算工事設計書（B工業団地）" xfId="224" xr:uid="{00000000-0005-0000-0000-0000E3000000}"/>
    <cellStyle name="見積-桁区切り_【金入】鉾田代価表16年8月_1217駒木設計書_◎駒木設計書_概算工事設計書（B工業団地）" xfId="225" xr:uid="{00000000-0005-0000-0000-0000E4000000}"/>
    <cellStyle name="見積桁区切り_【金入】鉾田代価表16年8月_概算工事設計書（B工業団地）" xfId="226" xr:uid="{00000000-0005-0000-0000-0000E5000000}"/>
    <cellStyle name="見積-桁区切り_【金入】鉾田代価表16年8月_概算工事設計書（B工業団地）" xfId="227" xr:uid="{00000000-0005-0000-0000-0000E6000000}"/>
    <cellStyle name="見積桁区切り_【金入】鉾田代価表16年8月_川崎市水道局設計書（PE→C)-080604" xfId="228" xr:uid="{00000000-0005-0000-0000-0000E7000000}"/>
    <cellStyle name="見積-桁区切り_【金入】鉾田代価表16年8月_川崎市水道局設計書（PE→C)-080604" xfId="229" xr:uid="{00000000-0005-0000-0000-0000E8000000}"/>
    <cellStyle name="見積桁区切り_【金入】鉾田代価表16年8月_川崎市水道局設計書（PE→C)-080604_川崎市水道局設計書（PE→C)-080605" xfId="230" xr:uid="{00000000-0005-0000-0000-0000E9000000}"/>
    <cellStyle name="見積-桁区切り_【金入】鉾田代価表16年8月_川崎市水道局設計書（PE→C)-080604_川崎市水道局設計書（PE→C)-080605" xfId="231" xr:uid="{00000000-0005-0000-0000-0000EA000000}"/>
    <cellStyle name="見積桁区切り_◆01次亜（機械）" xfId="232" xr:uid="{00000000-0005-0000-0000-0000EB000000}"/>
    <cellStyle name="見積-桁区切り_◆01次亜（機械）" xfId="233" xr:uid="{00000000-0005-0000-0000-0000EC000000}"/>
    <cellStyle name="見積桁区切り_◆01次亜（機械）_●01下田土木建築設計書" xfId="234" xr:uid="{00000000-0005-0000-0000-0000ED000000}"/>
    <cellStyle name="見積-桁区切り_◆01次亜（機械）_●01下田土木建築設計書" xfId="235" xr:uid="{00000000-0005-0000-0000-0000EE000000}"/>
    <cellStyle name="見積桁区切り_◆01次亜（機械）_●01下田土木建築設計書_0805" xfId="236" xr:uid="{00000000-0005-0000-0000-0000EF000000}"/>
    <cellStyle name="見積-桁区切り_◆01次亜（機械）_●01下田土木建築設計書_0805" xfId="237" xr:uid="{00000000-0005-0000-0000-0000F0000000}"/>
    <cellStyle name="見積桁区切り_◆01次亜（機械）_06.04.25設計書（金入り）国交省" xfId="238" xr:uid="{00000000-0005-0000-0000-0000F1000000}"/>
    <cellStyle name="見積-桁区切り_◆01次亜（機械）_06.04.25設計書（金入り）国交省" xfId="239" xr:uid="{00000000-0005-0000-0000-0000F2000000}"/>
    <cellStyle name="見積桁区切り_◆01次亜（機械）_下田土木建築設計書070704" xfId="240" xr:uid="{00000000-0005-0000-0000-0000F3000000}"/>
    <cellStyle name="見積-桁区切り_◆01次亜（機械）_下田土木建築設計書070704" xfId="241" xr:uid="{00000000-0005-0000-0000-0000F4000000}"/>
    <cellStyle name="見積桁区切り_◆01次亜（機械）_概算事業費-機械" xfId="242" xr:uid="{00000000-0005-0000-0000-0000F5000000}"/>
    <cellStyle name="見積-桁区切り_◆01次亜（機械）_概算事業費-機械" xfId="243" xr:uid="{00000000-0005-0000-0000-0000F6000000}"/>
    <cellStyle name="見積桁区切り_◆01次亜（機械）_佐野・設計書" xfId="244" xr:uid="{00000000-0005-0000-0000-0000F7000000}"/>
    <cellStyle name="見積-桁区切り_◆01次亜（機械）_佐野・設計書" xfId="245" xr:uid="{00000000-0005-0000-0000-0000F8000000}"/>
    <cellStyle name="見積桁区切り_◆01次亜（機械）_長泉・設計書（自家発）金入り" xfId="246" xr:uid="{00000000-0005-0000-0000-0000F9000000}"/>
    <cellStyle name="見積-桁区切り_◆01次亜（機械）_長泉・設計書（自家発）金入り" xfId="247" xr:uid="{00000000-0005-0000-0000-0000FA000000}"/>
    <cellStyle name="見積桁区切り_●01下田土木建築設計書" xfId="248" xr:uid="{00000000-0005-0000-0000-0000FB000000}"/>
    <cellStyle name="見積-桁区切り_●01下田土木建築設計書" xfId="249" xr:uid="{00000000-0005-0000-0000-0000FC000000}"/>
    <cellStyle name="見積桁区切り_●01下田土木建築設計書_0805" xfId="250" xr:uid="{00000000-0005-0000-0000-0000FD000000}"/>
    <cellStyle name="見積-桁区切り_●01下田土木建築設計書_0805" xfId="251" xr:uid="{00000000-0005-0000-0000-0000FE000000}"/>
    <cellStyle name="見積桁区切り_●707長泉設計書（金入）" xfId="252" xr:uid="{00000000-0005-0000-0000-0000FF000000}"/>
    <cellStyle name="見積-桁区切り_●707長泉設計書（金入）" xfId="253" xr:uid="{00000000-0005-0000-0000-000000010000}"/>
    <cellStyle name="見積桁区切り_●GAIA設計書" xfId="254" xr:uid="{00000000-0005-0000-0000-000001010000}"/>
    <cellStyle name="見積-桁区切り_●GAIA設計書" xfId="255" xr:uid="{00000000-0005-0000-0000-000002010000}"/>
    <cellStyle name="見積桁区切り_●GAIA設計書_川崎市水道局設計書（PE→C)-080604" xfId="256" xr:uid="{00000000-0005-0000-0000-000003010000}"/>
    <cellStyle name="見積-桁区切り_●GAIA設計書_川崎市水道局設計書（PE→C)-080604" xfId="257" xr:uid="{00000000-0005-0000-0000-000004010000}"/>
    <cellStyle name="見積桁区切り_●GAIA設計書_川崎市水道局設計書（PE→C)-080604_川崎市水道局設計書（PE→C)-080605" xfId="258" xr:uid="{00000000-0005-0000-0000-000005010000}"/>
    <cellStyle name="見積-桁区切り_●GAIA設計書_川崎市水道局設計書（PE→C)-080604_川崎市水道局設計書（PE→C)-080605" xfId="259" xr:uid="{00000000-0005-0000-0000-000006010000}"/>
    <cellStyle name="見積桁区切り_●機械設計書（A号）-3社" xfId="260" xr:uid="{00000000-0005-0000-0000-000007010000}"/>
    <cellStyle name="見積-桁区切り_●機械設計書（A号）-3社" xfId="261" xr:uid="{00000000-0005-0000-0000-000008010000}"/>
    <cellStyle name="見積桁区切り_●機械設備設計書" xfId="262" xr:uid="{00000000-0005-0000-0000-000009010000}"/>
    <cellStyle name="見積-桁区切り_●機械設備設計書" xfId="263" xr:uid="{00000000-0005-0000-0000-00000A010000}"/>
    <cellStyle name="見積桁区切り_●経費計算-3社" xfId="264" xr:uid="{00000000-0005-0000-0000-00000B010000}"/>
    <cellStyle name="見積-桁区切り_●経費計算-3社" xfId="265" xr:uid="{00000000-0005-0000-0000-00000C010000}"/>
    <cellStyle name="見積桁区切り_●経費計算-下水" xfId="266" xr:uid="{00000000-0005-0000-0000-00000D010000}"/>
    <cellStyle name="見積-桁区切り_●経費計算-下水" xfId="267" xr:uid="{00000000-0005-0000-0000-00000E010000}"/>
    <cellStyle name="見積桁区切り_●総括設計書（061111）" xfId="268" xr:uid="{00000000-0005-0000-0000-00000F010000}"/>
    <cellStyle name="見積-桁区切り_●総括設計書（061111）" xfId="269" xr:uid="{00000000-0005-0000-0000-000010010000}"/>
    <cellStyle name="見積桁区切り_●総括設計書（061111）_川崎市水道局設計書（PE→C)-080604" xfId="270" xr:uid="{00000000-0005-0000-0000-000011010000}"/>
    <cellStyle name="見積-桁区切り_●総括設計書（061111）_川崎市水道局設計書（PE→C)-080604" xfId="271" xr:uid="{00000000-0005-0000-0000-000012010000}"/>
    <cellStyle name="見積桁区切り_●総括設計書（061111）_川崎市水道局設計書（PE→C)-080604_川崎市水道局設計書（PE→C)-080605" xfId="272" xr:uid="{00000000-0005-0000-0000-000013010000}"/>
    <cellStyle name="見積-桁区切り_●総括設計書（061111）_川崎市水道局設計書（PE→C)-080604_川崎市水道局設計書（PE→C)-080605" xfId="273" xr:uid="{00000000-0005-0000-0000-000014010000}"/>
    <cellStyle name="見積桁区切り_●内訳書第1号（機械）" xfId="274" xr:uid="{00000000-0005-0000-0000-000015010000}"/>
    <cellStyle name="見積-桁区切り_●内訳書第1号（機械）" xfId="275" xr:uid="{00000000-0005-0000-0000-000016010000}"/>
    <cellStyle name="見積桁区切り_01 ●（金入）設計書(配水取水設備）" xfId="276" xr:uid="{00000000-0005-0000-0000-000017010000}"/>
    <cellStyle name="見積-桁区切り_01 ●（金入）設計書(配水取水設備）" xfId="277" xr:uid="{00000000-0005-0000-0000-000018010000}"/>
    <cellStyle name="見積桁区切り_01 ●（金入）設計書(配水取水設備）_●01下田土木建築設計書" xfId="278" xr:uid="{00000000-0005-0000-0000-000019010000}"/>
    <cellStyle name="見積-桁区切り_01 ●（金入）設計書(配水取水設備）_●01下田土木建築設計書" xfId="279" xr:uid="{00000000-0005-0000-0000-00001A010000}"/>
    <cellStyle name="見積桁区切り_01 ●（金入）設計書(配水取水設備）_●01下田土木建築設計書_0805" xfId="280" xr:uid="{00000000-0005-0000-0000-00001B010000}"/>
    <cellStyle name="見積-桁区切り_01 ●（金入）設計書(配水取水設備）_●01下田土木建築設計書_0805" xfId="281" xr:uid="{00000000-0005-0000-0000-00001C010000}"/>
    <cellStyle name="見積桁区切り_01 ●（金入）設計書(配水取水設備）_●01下田土木建築設計書_川崎市水道局設計書（PE→C)-080604" xfId="282" xr:uid="{00000000-0005-0000-0000-00001D010000}"/>
    <cellStyle name="見積-桁区切り_01 ●（金入）設計書(配水取水設備）_●01下田土木建築設計書_川崎市水道局設計書（PE→C)-080604" xfId="283" xr:uid="{00000000-0005-0000-0000-00001E010000}"/>
    <cellStyle name="見積桁区切り_01 ●（金入）設計書(配水取水設備）_●01下田土木建築設計書_川崎市水道局設計書（PE→C)-080604_川崎市水道局設計書（PE→C)-080605" xfId="284" xr:uid="{00000000-0005-0000-0000-00001F010000}"/>
    <cellStyle name="見積-桁区切り_01 ●（金入）設計書(配水取水設備）_●01下田土木建築設計書_川崎市水道局設計書（PE→C)-080604_川崎市水道局設計書（PE→C)-080605" xfId="285" xr:uid="{00000000-0005-0000-0000-000020010000}"/>
    <cellStyle name="見積桁区切り_01 ●（金入）設計書(配水取水設備）_●707長泉設計書（金入）" xfId="286" xr:uid="{00000000-0005-0000-0000-000021010000}"/>
    <cellStyle name="見積-桁区切り_01 ●（金入）設計書(配水取水設備）_●707長泉設計書（金入）" xfId="287" xr:uid="{00000000-0005-0000-0000-000022010000}"/>
    <cellStyle name="見積桁区切り_01 ●（金入）設計書(配水取水設備）_●707長泉設計書（金入）_川崎市水道局設計書（PE→C)-080604" xfId="288" xr:uid="{00000000-0005-0000-0000-000023010000}"/>
    <cellStyle name="見積-桁区切り_01 ●（金入）設計書(配水取水設備）_●707長泉設計書（金入）_川崎市水道局設計書（PE→C)-080604" xfId="289" xr:uid="{00000000-0005-0000-0000-000024010000}"/>
    <cellStyle name="見積桁区切り_01 ●（金入）設計書(配水取水設備）_●707長泉設計書（金入）_川崎市水道局設計書（PE→C)-080604_川崎市水道局設計書（PE→C)-080605" xfId="290" xr:uid="{00000000-0005-0000-0000-000025010000}"/>
    <cellStyle name="見積-桁区切り_01 ●（金入）設計書(配水取水設備）_●707長泉設計書（金入）_川崎市水道局設計書（PE→C)-080604_川崎市水道局設計書（PE→C)-080605" xfId="291" xr:uid="{00000000-0005-0000-0000-000026010000}"/>
    <cellStyle name="見積桁区切り_01 ●（金入）設計書(配水取水設備）_●総括設計書（061111）" xfId="292" xr:uid="{00000000-0005-0000-0000-000027010000}"/>
    <cellStyle name="見積-桁区切り_01 ●（金入）設計書(配水取水設備）_●総括設計書（061111）" xfId="293" xr:uid="{00000000-0005-0000-0000-000028010000}"/>
    <cellStyle name="見積桁区切り_01 ●（金入）設計書(配水取水設備）_●総括設計書（061111）_川崎市水道局設計書（PE→C)-080604" xfId="294" xr:uid="{00000000-0005-0000-0000-000029010000}"/>
    <cellStyle name="見積-桁区切り_01 ●（金入）設計書(配水取水設備）_●総括設計書（061111）_川崎市水道局設計書（PE→C)-080604" xfId="295" xr:uid="{00000000-0005-0000-0000-00002A010000}"/>
    <cellStyle name="見積桁区切り_01 ●（金入）設計書(配水取水設備）_●総括設計書（061111）_川崎市水道局設計書（PE→C)-080604_川崎市水道局設計書（PE→C)-080605" xfId="296" xr:uid="{00000000-0005-0000-0000-00002B010000}"/>
    <cellStyle name="見積-桁区切り_01 ●（金入）設計書(配水取水設備）_●総括設計書（061111）_川崎市水道局設計書（PE→C)-080604_川崎市水道局設計書（PE→C)-080605" xfId="297" xr:uid="{00000000-0005-0000-0000-00002C010000}"/>
    <cellStyle name="見積桁区切り_01 ●（金入）設計書(配水取水設備）_06.04.25設計書（金入り）国交省" xfId="298" xr:uid="{00000000-0005-0000-0000-00002D010000}"/>
    <cellStyle name="見積-桁区切り_01 ●（金入）設計書(配水取水設備）_06.04.25設計書（金入り）国交省" xfId="299" xr:uid="{00000000-0005-0000-0000-00002E010000}"/>
    <cellStyle name="見積桁区切り_01 ●（金入）設計書(配水取水設備）_06.04.25設計書（金入り）国交省_川崎市水道局設計書（PE→C)-080604" xfId="300" xr:uid="{00000000-0005-0000-0000-00002F010000}"/>
    <cellStyle name="見積-桁区切り_01 ●（金入）設計書(配水取水設備）_06.04.25設計書（金入り）国交省_川崎市水道局設計書（PE→C)-080604" xfId="301" xr:uid="{00000000-0005-0000-0000-000030010000}"/>
    <cellStyle name="見積桁区切り_01 ●（金入）設計書(配水取水設備）_06.04.25設計書（金入り）国交省_川崎市水道局設計書（PE→C)-080604_川崎市水道局設計書（PE→C)-080605" xfId="302" xr:uid="{00000000-0005-0000-0000-000031010000}"/>
    <cellStyle name="見積-桁区切り_01 ●（金入）設計書(配水取水設備）_06.04.25設計書（金入り）国交省_川崎市水道局設計書（PE→C)-080604_川崎市水道局設計書（PE→C)-080605" xfId="303" xr:uid="{00000000-0005-0000-0000-000032010000}"/>
    <cellStyle name="見積桁区切り_01 ●（金入）設計書(配水取水設備）_下田土木建築設計書070704" xfId="304" xr:uid="{00000000-0005-0000-0000-000033010000}"/>
    <cellStyle name="見積-桁区切り_01 ●（金入）設計書(配水取水設備）_下田土木建築設計書070704" xfId="305" xr:uid="{00000000-0005-0000-0000-000034010000}"/>
    <cellStyle name="見積桁区切り_01 ●（金入）設計書(配水取水設備）_下田土木建築設計書070704_川崎市水道局設計書（PE→C)-080604" xfId="306" xr:uid="{00000000-0005-0000-0000-000035010000}"/>
    <cellStyle name="見積-桁区切り_01 ●（金入）設計書(配水取水設備）_下田土木建築設計書070704_川崎市水道局設計書（PE→C)-080604" xfId="307" xr:uid="{00000000-0005-0000-0000-000036010000}"/>
    <cellStyle name="見積桁区切り_01 ●（金入）設計書(配水取水設備）_下田土木建築設計書070704_川崎市水道局設計書（PE→C)-080604_川崎市水道局設計書（PE→C)-080605" xfId="308" xr:uid="{00000000-0005-0000-0000-000037010000}"/>
    <cellStyle name="見積-桁区切り_01 ●（金入）設計書(配水取水設備）_下田土木建築設計書070704_川崎市水道局設計書（PE→C)-080604_川崎市水道局設計書（PE→C)-080605" xfId="309" xr:uid="{00000000-0005-0000-0000-000038010000}"/>
    <cellStyle name="見積桁区切り_01 ●（金入）設計書(配水取水設備）_概算事業費-機械" xfId="310" xr:uid="{00000000-0005-0000-0000-000039010000}"/>
    <cellStyle name="見積-桁区切り_01 ●（金入）設計書(配水取水設備）_概算事業費-機械" xfId="311" xr:uid="{00000000-0005-0000-0000-00003A010000}"/>
    <cellStyle name="見積桁区切り_01 ●（金入）設計書(配水取水設備）_佐野・設計書" xfId="312" xr:uid="{00000000-0005-0000-0000-00003B010000}"/>
    <cellStyle name="見積-桁区切り_01 ●（金入）設計書(配水取水設備）_佐野・設計書" xfId="313" xr:uid="{00000000-0005-0000-0000-00003C010000}"/>
    <cellStyle name="見積桁区切り_01 ●（金入）設計書(配水取水設備）_佐野・設計書_川崎市水道局設計書（PE→C)-080604" xfId="314" xr:uid="{00000000-0005-0000-0000-00003D010000}"/>
    <cellStyle name="見積-桁区切り_01 ●（金入）設計書(配水取水設備）_佐野・設計書_川崎市水道局設計書（PE→C)-080604" xfId="315" xr:uid="{00000000-0005-0000-0000-00003E010000}"/>
    <cellStyle name="見積桁区切り_01 ●（金入）設計書(配水取水設備）_佐野・設計書_川崎市水道局設計書（PE→C)-080604_川崎市水道局設計書（PE→C)-080605" xfId="316" xr:uid="{00000000-0005-0000-0000-00003F010000}"/>
    <cellStyle name="見積-桁区切り_01 ●（金入）設計書(配水取水設備）_佐野・設計書_川崎市水道局設計書（PE→C)-080604_川崎市水道局設計書（PE→C)-080605" xfId="317" xr:uid="{00000000-0005-0000-0000-000040010000}"/>
    <cellStyle name="見積桁区切り_01 ●（金入）設計書(配水取水設備）_川崎市水道局設計書（PE→C)-080604" xfId="318" xr:uid="{00000000-0005-0000-0000-000041010000}"/>
    <cellStyle name="見積-桁区切り_01 ●（金入）設計書(配水取水設備）_川崎市水道局設計書（PE→C)-080604" xfId="319" xr:uid="{00000000-0005-0000-0000-000042010000}"/>
    <cellStyle name="見積桁区切り_01 ●（金入）設計書(配水取水設備）_川崎市水道局設計書（PE→C)-080604_川崎市水道局設計書（PE→C)-080605" xfId="320" xr:uid="{00000000-0005-0000-0000-000043010000}"/>
    <cellStyle name="見積-桁区切り_01 ●（金入）設計書(配水取水設備）_川崎市水道局設計書（PE→C)-080604_川崎市水道局設計書（PE→C)-080605" xfId="321" xr:uid="{00000000-0005-0000-0000-000044010000}"/>
    <cellStyle name="見積桁区切り_01 ●（金入）設計書(配水取水設備）_長泉・設計書（自家発）金入り" xfId="322" xr:uid="{00000000-0005-0000-0000-000045010000}"/>
    <cellStyle name="見積-桁区切り_01 ●（金入）設計書(配水取水設備）_長泉・設計書（自家発）金入り" xfId="323" xr:uid="{00000000-0005-0000-0000-000046010000}"/>
    <cellStyle name="見積桁区切り_01 ●（金入）設計書(配水取水設備）_長泉・設計書（自家発）金入り_川崎市水道局設計書（PE→C)-080604" xfId="324" xr:uid="{00000000-0005-0000-0000-000047010000}"/>
    <cellStyle name="見積-桁区切り_01 ●（金入）設計書(配水取水設備）_長泉・設計書（自家発）金入り_川崎市水道局設計書（PE→C)-080604" xfId="325" xr:uid="{00000000-0005-0000-0000-000048010000}"/>
    <cellStyle name="見積桁区切り_01 ●（金入）設計書(配水取水設備）_長泉・設計書（自家発）金入り_川崎市水道局設計書（PE→C)-080604_川崎市水道局設計書（PE→C)-080605" xfId="326" xr:uid="{00000000-0005-0000-0000-000049010000}"/>
    <cellStyle name="見積-桁区切り_01 ●（金入）設計書(配水取水設備）_長泉・設計書（自家発）金入り_川崎市水道局設計書（PE→C)-080604_川崎市水道局設計書（PE→C)-080605" xfId="327" xr:uid="{00000000-0005-0000-0000-00004A010000}"/>
    <cellStyle name="見積桁区切り_02機械機器据付工集計表" xfId="328" xr:uid="{00000000-0005-0000-0000-00004B010000}"/>
    <cellStyle name="見積-桁区切り_02機械機器据付工集計表" xfId="329" xr:uid="{00000000-0005-0000-0000-00004C010000}"/>
    <cellStyle name="見積桁区切り_02機械機器据付工集計表_（１６年１月修正）鳥栖設計書" xfId="330" xr:uid="{00000000-0005-0000-0000-00004D010000}"/>
    <cellStyle name="見積-桁区切り_02機械機器据付工集計表_（１６年１月修正）鳥栖設計書" xfId="331" xr:uid="{00000000-0005-0000-0000-00004E010000}"/>
    <cellStyle name="見積桁区切り_02機械機器据付工集計表_（１６年１月修正）鳥栖設計書_●01下田土木建築設計書" xfId="332" xr:uid="{00000000-0005-0000-0000-00004F010000}"/>
    <cellStyle name="見積-桁区切り_02機械機器据付工集計表_（１６年１月修正）鳥栖設計書_●01下田土木建築設計書" xfId="333" xr:uid="{00000000-0005-0000-0000-000050010000}"/>
    <cellStyle name="見積桁区切り_02機械機器据付工集計表_（１６年１月修正）鳥栖設計書_●01下田土木建築設計書_0805" xfId="334" xr:uid="{00000000-0005-0000-0000-000051010000}"/>
    <cellStyle name="見積-桁区切り_02機械機器据付工集計表_（１６年１月修正）鳥栖設計書_●01下田土木建築設計書_0805" xfId="335" xr:uid="{00000000-0005-0000-0000-000052010000}"/>
    <cellStyle name="見積桁区切り_02機械機器据付工集計表_（１６年１月修正）鳥栖設計書_●707長泉設計書（金入）" xfId="336" xr:uid="{00000000-0005-0000-0000-000053010000}"/>
    <cellStyle name="見積-桁区切り_02機械機器据付工集計表_（１６年１月修正）鳥栖設計書_●707長泉設計書（金入）" xfId="337" xr:uid="{00000000-0005-0000-0000-000054010000}"/>
    <cellStyle name="見積桁区切り_02機械機器据付工集計表_（１６年１月修正）鳥栖設計書_06.04.25設計書（金入り）国交省" xfId="338" xr:uid="{00000000-0005-0000-0000-000055010000}"/>
    <cellStyle name="見積-桁区切り_02機械機器据付工集計表_（１６年１月修正）鳥栖設計書_06.04.25設計書（金入り）国交省" xfId="339" xr:uid="{00000000-0005-0000-0000-000056010000}"/>
    <cellStyle name="見積桁区切り_02機械機器据付工集計表_（１６年１月修正）鳥栖設計書_下田土木建築設計書070704" xfId="340" xr:uid="{00000000-0005-0000-0000-000057010000}"/>
    <cellStyle name="見積-桁区切り_02機械機器据付工集計表_（１６年１月修正）鳥栖設計書_下田土木建築設計書070704" xfId="341" xr:uid="{00000000-0005-0000-0000-000058010000}"/>
    <cellStyle name="見積桁区切り_02機械機器据付工集計表_（１６年１月修正）鳥栖設計書_概算事業費-機械" xfId="342" xr:uid="{00000000-0005-0000-0000-000059010000}"/>
    <cellStyle name="見積-桁区切り_02機械機器据付工集計表_（１６年１月修正）鳥栖設計書_概算事業費-機械" xfId="343" xr:uid="{00000000-0005-0000-0000-00005A010000}"/>
    <cellStyle name="見積桁区切り_02機械機器据付工集計表_（１６年１月修正）鳥栖設計書_佐野・設計書" xfId="344" xr:uid="{00000000-0005-0000-0000-00005B010000}"/>
    <cellStyle name="見積-桁区切り_02機械機器据付工集計表_（１６年１月修正）鳥栖設計書_佐野・設計書" xfId="345" xr:uid="{00000000-0005-0000-0000-00005C010000}"/>
    <cellStyle name="見積桁区切り_02機械機器据付工集計表_（１６年１月修正）鳥栖設計書_長泉・設計書（自家発）金入り" xfId="346" xr:uid="{00000000-0005-0000-0000-00005D010000}"/>
    <cellStyle name="見積-桁区切り_02機械機器据付工集計表_（１６年１月修正）鳥栖設計書_長泉・設計書（自家発）金入り" xfId="347" xr:uid="{00000000-0005-0000-0000-00005E010000}"/>
    <cellStyle name="見積桁区切り_02機械機器据付工集計表_【金入】鉾田代価表16年8月" xfId="348" xr:uid="{00000000-0005-0000-0000-00005F010000}"/>
    <cellStyle name="見積-桁区切り_02機械機器据付工集計表_【金入】鉾田代価表16年8月" xfId="349" xr:uid="{00000000-0005-0000-0000-000060010000}"/>
    <cellStyle name="見積桁区切り_02機械機器据付工集計表_【金入】鉾田代価表16年8月_●機械設備設計書" xfId="350" xr:uid="{00000000-0005-0000-0000-000061010000}"/>
    <cellStyle name="見積-桁区切り_02機械機器据付工集計表_【金入】鉾田代価表16年8月_●機械設備設計書" xfId="351" xr:uid="{00000000-0005-0000-0000-000062010000}"/>
    <cellStyle name="見積桁区切り_02機械機器据付工集計表_【金入】鉾田代価表16年8月_●経費計算-下水" xfId="352" xr:uid="{00000000-0005-0000-0000-000063010000}"/>
    <cellStyle name="見積-桁区切り_02機械機器据付工集計表_【金入】鉾田代価表16年8月_●経費計算-下水" xfId="353" xr:uid="{00000000-0005-0000-0000-000064010000}"/>
    <cellStyle name="見積桁区切り_02機械機器据付工集計表_【金入】鉾田代価表16年8月_03下妻PC代価表(ミリアンチェック）" xfId="354" xr:uid="{00000000-0005-0000-0000-000065010000}"/>
    <cellStyle name="見積-桁区切り_02機械機器据付工集計表_【金入】鉾田代価表16年8月_03下妻PC代価表(ミリアンチェック）" xfId="355" xr:uid="{00000000-0005-0000-0000-000066010000}"/>
    <cellStyle name="見積桁区切り_02機械機器据付工集計表_【金入】鉾田代価表16年8月_03下妻PC代価表(ミリアンチェック）_●機械設備設計書" xfId="356" xr:uid="{00000000-0005-0000-0000-000067010000}"/>
    <cellStyle name="見積-桁区切り_02機械機器据付工集計表_【金入】鉾田代価表16年8月_03下妻PC代価表(ミリアンチェック）_●機械設備設計書" xfId="357" xr:uid="{00000000-0005-0000-0000-000068010000}"/>
    <cellStyle name="見積桁区切り_02機械機器据付工集計表_【金入】鉾田代価表16年8月_03下妻PC代価表(ミリアンチェック）_●経費計算-下水" xfId="358" xr:uid="{00000000-0005-0000-0000-000069010000}"/>
    <cellStyle name="見積-桁区切り_02機械機器据付工集計表_【金入】鉾田代価表16年8月_03下妻PC代価表(ミリアンチェック）_●経費計算-下水" xfId="359" xr:uid="{00000000-0005-0000-0000-00006A010000}"/>
    <cellStyle name="見積桁区切り_02機械機器据付工集計表_【金入】鉾田代価表16年8月_03下妻PC代価表(ミリアンチェック）_03下妻PC代価表(ミリアンチェック）" xfId="360" xr:uid="{00000000-0005-0000-0000-00006B010000}"/>
    <cellStyle name="見積-桁区切り_02機械機器据付工集計表_【金入】鉾田代価表16年8月_03下妻PC代価表(ミリアンチェック）_03下妻PC代価表(ミリアンチェック）" xfId="361" xr:uid="{00000000-0005-0000-0000-00006C010000}"/>
    <cellStyle name="見積桁区切り_02機械機器据付工集計表_【金入】鉾田代価表16年8月_03下妻PC代価表(ミリアンチェック）_03下妻PC代価表(ミリアンチェック）_●機械設備設計書" xfId="362" xr:uid="{00000000-0005-0000-0000-00006D010000}"/>
    <cellStyle name="見積-桁区切り_02機械機器据付工集計表_【金入】鉾田代価表16年8月_03下妻PC代価表(ミリアンチェック）_03下妻PC代価表(ミリアンチェック）_●機械設備設計書" xfId="363" xr:uid="{00000000-0005-0000-0000-00006E010000}"/>
    <cellStyle name="見積桁区切り_02機械機器据付工集計表_【金入】鉾田代価表16年8月_03下妻PC代価表(ミリアンチェック）_03下妻PC代価表(ミリアンチェック）_●経費計算-下水" xfId="364" xr:uid="{00000000-0005-0000-0000-00006F010000}"/>
    <cellStyle name="見積-桁区切り_02機械機器据付工集計表_【金入】鉾田代価表16年8月_03下妻PC代価表(ミリアンチェック）_03下妻PC代価表(ミリアンチェック）_●経費計算-下水" xfId="365" xr:uid="{00000000-0005-0000-0000-000070010000}"/>
    <cellStyle name="見積桁区切り_02機械機器据付工集計表_【金入】鉾田代価表16年8月_03下妻PC代価表(ミリアンチェック）_03下妻PC代価表(ミリアンチェック）_1217駒木設計書" xfId="366" xr:uid="{00000000-0005-0000-0000-000071010000}"/>
    <cellStyle name="見積-桁区切り_02機械機器据付工集計表_【金入】鉾田代価表16年8月_03下妻PC代価表(ミリアンチェック）_03下妻PC代価表(ミリアンチェック）_1217駒木設計書" xfId="367" xr:uid="{00000000-0005-0000-0000-000072010000}"/>
    <cellStyle name="見積桁区切り_02機械機器据付工集計表_【金入】鉾田代価表16年8月_03下妻PC代価表(ミリアンチェック）_03下妻PC代価表(ミリアンチェック）_1217駒木設計書_◎駒木設計書" xfId="368" xr:uid="{00000000-0005-0000-0000-000073010000}"/>
    <cellStyle name="見積-桁区切り_02機械機器据付工集計表_【金入】鉾田代価表16年8月_03下妻PC代価表(ミリアンチェック）_03下妻PC代価表(ミリアンチェック）_1217駒木設計書_◎駒木設計書" xfId="369" xr:uid="{00000000-0005-0000-0000-000074010000}"/>
    <cellStyle name="見積桁区切り_02機械機器据付工集計表_【金入】鉾田代価表16年8月_03下妻PC代価表(ミリアンチェック）_03下妻PC代価表(ミリアンチェック）_1217駒木設計書_◎駒木設計書_概算工事設計書（B工業団地）" xfId="370" xr:uid="{00000000-0005-0000-0000-000075010000}"/>
    <cellStyle name="見積-桁区切り_02機械機器据付工集計表_【金入】鉾田代価表16年8月_03下妻PC代価表(ミリアンチェック）_03下妻PC代価表(ミリアンチェック）_1217駒木設計書_◎駒木設計書_概算工事設計書（B工業団地）" xfId="371" xr:uid="{00000000-0005-0000-0000-000076010000}"/>
    <cellStyle name="見積桁区切り_02機械機器据付工集計表_【金入】鉾田代価表16年8月_03下妻PC代価表(ミリアンチェック）_03下妻PC代価表(ミリアンチェック）_概算工事設計書（B工業団地）" xfId="372" xr:uid="{00000000-0005-0000-0000-000077010000}"/>
    <cellStyle name="見積-桁区切り_02機械機器据付工集計表_【金入】鉾田代価表16年8月_03下妻PC代価表(ミリアンチェック）_03下妻PC代価表(ミリアンチェック）_概算工事設計書（B工業団地）" xfId="373" xr:uid="{00000000-0005-0000-0000-000078010000}"/>
    <cellStyle name="見積桁区切り_02機械機器据付工集計表_【金入】鉾田代価表16年8月_03下妻PC代価表(ミリアンチェック）_03下妻PC代価表(ミリアンチェック）_川崎市水道局設計書（PE→C)-080604" xfId="374" xr:uid="{00000000-0005-0000-0000-000079010000}"/>
    <cellStyle name="見積-桁区切り_02機械機器据付工集計表_【金入】鉾田代価表16年8月_03下妻PC代価表(ミリアンチェック）_03下妻PC代価表(ミリアンチェック）_川崎市水道局設計書（PE→C)-080604" xfId="375" xr:uid="{00000000-0005-0000-0000-00007A010000}"/>
    <cellStyle name="見積桁区切り_02機械機器据付工集計表_【金入】鉾田代価表16年8月_03下妻PC代価表(ミリアンチェック）_03下妻PC代価表(ミリアンチェック）_川崎市水道局設計書（PE→C)-080604_川崎市水道局設計書（PE→C)-080605" xfId="376" xr:uid="{00000000-0005-0000-0000-00007B010000}"/>
    <cellStyle name="見積-桁区切り_02機械機器据付工集計表_【金入】鉾田代価表16年8月_03下妻PC代価表(ミリアンチェック）_03下妻PC代価表(ミリアンチェック）_川崎市水道局設計書（PE→C)-080604_川崎市水道局設計書（PE→C)-080605" xfId="377" xr:uid="{00000000-0005-0000-0000-00007C010000}"/>
    <cellStyle name="見積桁区切り_02機械機器据付工集計表_【金入】鉾田代価表16年8月_03下妻PC代価表(ミリアンチェック）_1217駒木設計書" xfId="378" xr:uid="{00000000-0005-0000-0000-00007D010000}"/>
    <cellStyle name="見積-桁区切り_02機械機器据付工集計表_【金入】鉾田代価表16年8月_03下妻PC代価表(ミリアンチェック）_1217駒木設計書" xfId="379" xr:uid="{00000000-0005-0000-0000-00007E010000}"/>
    <cellStyle name="見積桁区切り_02機械機器据付工集計表_【金入】鉾田代価表16年8月_03下妻PC代価表(ミリアンチェック）_1217駒木設計書_◎駒木設計書" xfId="380" xr:uid="{00000000-0005-0000-0000-00007F010000}"/>
    <cellStyle name="見積-桁区切り_02機械機器据付工集計表_【金入】鉾田代価表16年8月_03下妻PC代価表(ミリアンチェック）_1217駒木設計書_◎駒木設計書" xfId="381" xr:uid="{00000000-0005-0000-0000-000080010000}"/>
    <cellStyle name="見積桁区切り_02機械機器据付工集計表_【金入】鉾田代価表16年8月_03下妻PC代価表(ミリアンチェック）_1217駒木設計書_◎駒木設計書_概算工事設計書（B工業団地）" xfId="382" xr:uid="{00000000-0005-0000-0000-000081010000}"/>
    <cellStyle name="見積-桁区切り_02機械機器据付工集計表_【金入】鉾田代価表16年8月_03下妻PC代価表(ミリアンチェック）_1217駒木設計書_◎駒木設計書_概算工事設計書（B工業団地）" xfId="383" xr:uid="{00000000-0005-0000-0000-000082010000}"/>
    <cellStyle name="見積桁区切り_02機械機器据付工集計表_【金入】鉾田代価表16年8月_03下妻PC代価表(ミリアンチェック）_コピー03下妻PC代価表（　高柳）" xfId="384" xr:uid="{00000000-0005-0000-0000-000083010000}"/>
    <cellStyle name="見積-桁区切り_02機械機器据付工集計表_【金入】鉾田代価表16年8月_03下妻PC代価表(ミリアンチェック）_コピー03下妻PC代価表（　高柳）" xfId="385" xr:uid="{00000000-0005-0000-0000-000084010000}"/>
    <cellStyle name="見積桁区切り_02機械機器据付工集計表_【金入】鉾田代価表16年8月_03下妻PC代価表(ミリアンチェック）_コピー03下妻PC代価表（　高柳）_●機械設備設計書" xfId="386" xr:uid="{00000000-0005-0000-0000-000085010000}"/>
    <cellStyle name="見積-桁区切り_02機械機器据付工集計表_【金入】鉾田代価表16年8月_03下妻PC代価表(ミリアンチェック）_コピー03下妻PC代価表（　高柳）_●機械設備設計書" xfId="387" xr:uid="{00000000-0005-0000-0000-000086010000}"/>
    <cellStyle name="見積桁区切り_02機械機器据付工集計表_【金入】鉾田代価表16年8月_03下妻PC代価表(ミリアンチェック）_コピー03下妻PC代価表（　高柳）_●経費計算-下水" xfId="388" xr:uid="{00000000-0005-0000-0000-000087010000}"/>
    <cellStyle name="見積-桁区切り_02機械機器据付工集計表_【金入】鉾田代価表16年8月_03下妻PC代価表(ミリアンチェック）_コピー03下妻PC代価表（　高柳）_●経費計算-下水" xfId="389" xr:uid="{00000000-0005-0000-0000-000088010000}"/>
    <cellStyle name="見積桁区切り_02機械機器据付工集計表_【金入】鉾田代価表16年8月_03下妻PC代価表(ミリアンチェック）_コピー03下妻PC代価表（　高柳）_1217駒木設計書" xfId="390" xr:uid="{00000000-0005-0000-0000-000089010000}"/>
    <cellStyle name="見積-桁区切り_02機械機器据付工集計表_【金入】鉾田代価表16年8月_03下妻PC代価表(ミリアンチェック）_コピー03下妻PC代価表（　高柳）_1217駒木設計書" xfId="391" xr:uid="{00000000-0005-0000-0000-00008A010000}"/>
    <cellStyle name="見積桁区切り_02機械機器据付工集計表_【金入】鉾田代価表16年8月_03下妻PC代価表(ミリアンチェック）_コピー03下妻PC代価表（　高柳）_1217駒木設計書_◎駒木設計書" xfId="392" xr:uid="{00000000-0005-0000-0000-00008B010000}"/>
    <cellStyle name="見積-桁区切り_02機械機器据付工集計表_【金入】鉾田代価表16年8月_03下妻PC代価表(ミリアンチェック）_コピー03下妻PC代価表（　高柳）_1217駒木設計書_◎駒木設計書" xfId="393" xr:uid="{00000000-0005-0000-0000-00008C010000}"/>
    <cellStyle name="見積桁区切り_02機械機器据付工集計表_【金入】鉾田代価表16年8月_03下妻PC代価表(ミリアンチェック）_コピー03下妻PC代価表（　高柳）_1217駒木設計書_◎駒木設計書_概算工事設計書（B工業団地）" xfId="394" xr:uid="{00000000-0005-0000-0000-00008D010000}"/>
    <cellStyle name="見積-桁区切り_02機械機器据付工集計表_【金入】鉾田代価表16年8月_03下妻PC代価表(ミリアンチェック）_コピー03下妻PC代価表（　高柳）_1217駒木設計書_◎駒木設計書_概算工事設計書（B工業団地）" xfId="395" xr:uid="{00000000-0005-0000-0000-00008E010000}"/>
    <cellStyle name="見積桁区切り_02機械機器据付工集計表_【金入】鉾田代価表16年8月_03下妻PC代価表(ミリアンチェック）_コピー03下妻PC代価表（　高柳）_概算工事設計書（B工業団地）" xfId="396" xr:uid="{00000000-0005-0000-0000-00008F010000}"/>
    <cellStyle name="見積-桁区切り_02機械機器据付工集計表_【金入】鉾田代価表16年8月_03下妻PC代価表(ミリアンチェック）_コピー03下妻PC代価表（　高柳）_概算工事設計書（B工業団地）" xfId="397" xr:uid="{00000000-0005-0000-0000-000090010000}"/>
    <cellStyle name="見積桁区切り_02機械機器据付工集計表_【金入】鉾田代価表16年8月_03下妻PC代価表(ミリアンチェック）_コピー03下妻PC代価表（　高柳）_川崎市水道局設計書（PE→C)-080604" xfId="398" xr:uid="{00000000-0005-0000-0000-000091010000}"/>
    <cellStyle name="見積-桁区切り_02機械機器据付工集計表_【金入】鉾田代価表16年8月_03下妻PC代価表(ミリアンチェック）_コピー03下妻PC代価表（　高柳）_川崎市水道局設計書（PE→C)-080604" xfId="399" xr:uid="{00000000-0005-0000-0000-000092010000}"/>
    <cellStyle name="見積桁区切り_02機械機器据付工集計表_【金入】鉾田代価表16年8月_03下妻PC代価表(ミリアンチェック）_コピー03下妻PC代価表（　高柳）_川崎市水道局設計書（PE→C)-080604_川崎市水道局設計書（PE→C)-080605" xfId="400" xr:uid="{00000000-0005-0000-0000-000093010000}"/>
    <cellStyle name="見積-桁区切り_02機械機器据付工集計表_【金入】鉾田代価表16年8月_03下妻PC代価表(ミリアンチェック）_コピー03下妻PC代価表（　高柳）_川崎市水道局設計書（PE→C)-080604_川崎市水道局設計書（PE→C)-080605" xfId="401" xr:uid="{00000000-0005-0000-0000-000094010000}"/>
    <cellStyle name="見積桁区切り_02機械機器据付工集計表_【金入】鉾田代価表16年8月_03下妻PC代価表(ミリアンチェック）_概算工事設計書（B工業団地）" xfId="402" xr:uid="{00000000-0005-0000-0000-000095010000}"/>
    <cellStyle name="見積-桁区切り_02機械機器据付工集計表_【金入】鉾田代価表16年8月_03下妻PC代価表(ミリアンチェック）_概算工事設計書（B工業団地）" xfId="403" xr:uid="{00000000-0005-0000-0000-000096010000}"/>
    <cellStyle name="見積桁区切り_02機械機器据付工集計表_【金入】鉾田代価表16年8月_03下妻PC代価表(ミリアンチェック）_川崎市水道局設計書（PE→C)-080604" xfId="404" xr:uid="{00000000-0005-0000-0000-000097010000}"/>
    <cellStyle name="見積-桁区切り_02機械機器据付工集計表_【金入】鉾田代価表16年8月_03下妻PC代価表(ミリアンチェック）_川崎市水道局設計書（PE→C)-080604" xfId="405" xr:uid="{00000000-0005-0000-0000-000098010000}"/>
    <cellStyle name="見積桁区切り_02機械機器据付工集計表_【金入】鉾田代価表16年8月_03下妻PC代価表(ミリアンチェック）_川崎市水道局設計書（PE→C)-080604_川崎市水道局設計書（PE→C)-080605" xfId="406" xr:uid="{00000000-0005-0000-0000-000099010000}"/>
    <cellStyle name="見積-桁区切り_02機械機器据付工集計表_【金入】鉾田代価表16年8月_03下妻PC代価表(ミリアンチェック）_川崎市水道局設計書（PE→C)-080604_川崎市水道局設計書（PE→C)-080605" xfId="407" xr:uid="{00000000-0005-0000-0000-00009A010000}"/>
    <cellStyle name="見積桁区切り_02機械機器据付工集計表_【金入】鉾田代価表16年8月_1217駒木設計書" xfId="408" xr:uid="{00000000-0005-0000-0000-00009B010000}"/>
    <cellStyle name="見積-桁区切り_02機械機器据付工集計表_【金入】鉾田代価表16年8月_1217駒木設計書" xfId="409" xr:uid="{00000000-0005-0000-0000-00009C010000}"/>
    <cellStyle name="見積桁区切り_02機械機器据付工集計表_【金入】鉾田代価表16年8月_1217駒木設計書_◎駒木設計書" xfId="410" xr:uid="{00000000-0005-0000-0000-00009D010000}"/>
    <cellStyle name="見積-桁区切り_02機械機器据付工集計表_【金入】鉾田代価表16年8月_1217駒木設計書_◎駒木設計書" xfId="411" xr:uid="{00000000-0005-0000-0000-00009E010000}"/>
    <cellStyle name="見積桁区切り_02機械機器据付工集計表_【金入】鉾田代価表16年8月_1217駒木設計書_◎駒木設計書_概算工事設計書（B工業団地）" xfId="412" xr:uid="{00000000-0005-0000-0000-00009F010000}"/>
    <cellStyle name="見積-桁区切り_02機械機器据付工集計表_【金入】鉾田代価表16年8月_1217駒木設計書_◎駒木設計書_概算工事設計書（B工業団地）" xfId="413" xr:uid="{00000000-0005-0000-0000-0000A0010000}"/>
    <cellStyle name="見積桁区切り_02機械機器据付工集計表_【金入】鉾田代価表16年8月_概算工事設計書（B工業団地）" xfId="414" xr:uid="{00000000-0005-0000-0000-0000A1010000}"/>
    <cellStyle name="見積-桁区切り_02機械機器据付工集計表_【金入】鉾田代価表16年8月_概算工事設計書（B工業団地）" xfId="415" xr:uid="{00000000-0005-0000-0000-0000A2010000}"/>
    <cellStyle name="見積桁区切り_02機械機器据付工集計表_【金入】鉾田代価表16年8月_川崎市水道局設計書（PE→C)-080604" xfId="416" xr:uid="{00000000-0005-0000-0000-0000A3010000}"/>
    <cellStyle name="見積-桁区切り_02機械機器据付工集計表_【金入】鉾田代価表16年8月_川崎市水道局設計書（PE→C)-080604" xfId="417" xr:uid="{00000000-0005-0000-0000-0000A4010000}"/>
    <cellStyle name="見積桁区切り_02機械機器据付工集計表_【金入】鉾田代価表16年8月_川崎市水道局設計書（PE→C)-080604_川崎市水道局設計書（PE→C)-080605" xfId="418" xr:uid="{00000000-0005-0000-0000-0000A5010000}"/>
    <cellStyle name="見積-桁区切り_02機械機器据付工集計表_【金入】鉾田代価表16年8月_川崎市水道局設計書（PE→C)-080604_川崎市水道局設計書（PE→C)-080605" xfId="419" xr:uid="{00000000-0005-0000-0000-0000A6010000}"/>
    <cellStyle name="見積桁区切り_02機械機器据付工集計表_◆01次亜（機械）" xfId="420" xr:uid="{00000000-0005-0000-0000-0000A7010000}"/>
    <cellStyle name="見積-桁区切り_02機械機器据付工集計表_◆01次亜（機械）" xfId="421" xr:uid="{00000000-0005-0000-0000-0000A8010000}"/>
    <cellStyle name="見積桁区切り_02機械機器据付工集計表_◆01次亜（機械）_●01下田土木建築設計書" xfId="422" xr:uid="{00000000-0005-0000-0000-0000A9010000}"/>
    <cellStyle name="見積-桁区切り_02機械機器据付工集計表_◆01次亜（機械）_●01下田土木建築設計書" xfId="423" xr:uid="{00000000-0005-0000-0000-0000AA010000}"/>
    <cellStyle name="見積桁区切り_02機械機器据付工集計表_◆01次亜（機械）_●01下田土木建築設計書_0805" xfId="424" xr:uid="{00000000-0005-0000-0000-0000AB010000}"/>
    <cellStyle name="見積-桁区切り_02機械機器据付工集計表_◆01次亜（機械）_●01下田土木建築設計書_0805" xfId="425" xr:uid="{00000000-0005-0000-0000-0000AC010000}"/>
    <cellStyle name="見積桁区切り_02機械機器据付工集計表_◆01次亜（機械）_06.04.25設計書（金入り）国交省" xfId="426" xr:uid="{00000000-0005-0000-0000-0000AD010000}"/>
    <cellStyle name="見積-桁区切り_02機械機器据付工集計表_◆01次亜（機械）_06.04.25設計書（金入り）国交省" xfId="427" xr:uid="{00000000-0005-0000-0000-0000AE010000}"/>
    <cellStyle name="見積桁区切り_02機械機器据付工集計表_◆01次亜（機械）_下田土木建築設計書070704" xfId="428" xr:uid="{00000000-0005-0000-0000-0000AF010000}"/>
    <cellStyle name="見積-桁区切り_02機械機器据付工集計表_◆01次亜（機械）_下田土木建築設計書070704" xfId="429" xr:uid="{00000000-0005-0000-0000-0000B0010000}"/>
    <cellStyle name="見積桁区切り_02機械機器据付工集計表_◆01次亜（機械）_概算事業費-機械" xfId="430" xr:uid="{00000000-0005-0000-0000-0000B1010000}"/>
    <cellStyle name="見積-桁区切り_02機械機器据付工集計表_◆01次亜（機械）_概算事業費-機械" xfId="431" xr:uid="{00000000-0005-0000-0000-0000B2010000}"/>
    <cellStyle name="見積桁区切り_02機械機器据付工集計表_◆01次亜（機械）_佐野・設計書" xfId="432" xr:uid="{00000000-0005-0000-0000-0000B3010000}"/>
    <cellStyle name="見積-桁区切り_02機械機器据付工集計表_◆01次亜（機械）_佐野・設計書" xfId="433" xr:uid="{00000000-0005-0000-0000-0000B4010000}"/>
    <cellStyle name="見積桁区切り_02機械機器据付工集計表_◆01次亜（機械）_長泉・設計書（自家発）金入り" xfId="434" xr:uid="{00000000-0005-0000-0000-0000B5010000}"/>
    <cellStyle name="見積-桁区切り_02機械機器据付工集計表_◆01次亜（機械）_長泉・設計書（自家発）金入り" xfId="435" xr:uid="{00000000-0005-0000-0000-0000B6010000}"/>
    <cellStyle name="見積桁区切り_02機械機器据付工集計表_●01下田土木建築設計書" xfId="436" xr:uid="{00000000-0005-0000-0000-0000B7010000}"/>
    <cellStyle name="見積-桁区切り_02機械機器据付工集計表_●01下田土木建築設計書" xfId="437" xr:uid="{00000000-0005-0000-0000-0000B8010000}"/>
    <cellStyle name="見積桁区切り_02機械機器据付工集計表_●01下田土木建築設計書_0805" xfId="438" xr:uid="{00000000-0005-0000-0000-0000B9010000}"/>
    <cellStyle name="見積-桁区切り_02機械機器据付工集計表_●01下田土木建築設計書_0805" xfId="439" xr:uid="{00000000-0005-0000-0000-0000BA010000}"/>
    <cellStyle name="見積桁区切り_02機械機器据付工集計表_●707長泉設計書（金入）" xfId="440" xr:uid="{00000000-0005-0000-0000-0000BB010000}"/>
    <cellStyle name="見積-桁区切り_02機械機器据付工集計表_●707長泉設計書（金入）" xfId="441" xr:uid="{00000000-0005-0000-0000-0000BC010000}"/>
    <cellStyle name="見積桁区切り_02機械機器据付工集計表_●GAIA設計書" xfId="442" xr:uid="{00000000-0005-0000-0000-0000BD010000}"/>
    <cellStyle name="見積-桁区切り_02機械機器据付工集計表_●GAIA設計書" xfId="443" xr:uid="{00000000-0005-0000-0000-0000BE010000}"/>
    <cellStyle name="見積桁区切り_02機械機器据付工集計表_●GAIA設計書_川崎市水道局設計書（PE→C)-080604" xfId="444" xr:uid="{00000000-0005-0000-0000-0000BF010000}"/>
    <cellStyle name="見積-桁区切り_02機械機器据付工集計表_●GAIA設計書_川崎市水道局設計書（PE→C)-080604" xfId="445" xr:uid="{00000000-0005-0000-0000-0000C0010000}"/>
    <cellStyle name="見積桁区切り_02機械機器据付工集計表_●GAIA設計書_川崎市水道局設計書（PE→C)-080604_川崎市水道局設計書（PE→C)-080605" xfId="446" xr:uid="{00000000-0005-0000-0000-0000C1010000}"/>
    <cellStyle name="見積-桁区切り_02機械機器据付工集計表_●GAIA設計書_川崎市水道局設計書（PE→C)-080604_川崎市水道局設計書（PE→C)-080605" xfId="447" xr:uid="{00000000-0005-0000-0000-0000C2010000}"/>
    <cellStyle name="見積桁区切り_02機械機器据付工集計表_●機械設計書（A号）-3社" xfId="448" xr:uid="{00000000-0005-0000-0000-0000C3010000}"/>
    <cellStyle name="見積-桁区切り_02機械機器据付工集計表_●機械設計書（A号）-3社" xfId="449" xr:uid="{00000000-0005-0000-0000-0000C4010000}"/>
    <cellStyle name="見積桁区切り_02機械機器据付工集計表_●機械設備設計書" xfId="450" xr:uid="{00000000-0005-0000-0000-0000C5010000}"/>
    <cellStyle name="見積-桁区切り_02機械機器据付工集計表_●機械設備設計書" xfId="451" xr:uid="{00000000-0005-0000-0000-0000C6010000}"/>
    <cellStyle name="見積桁区切り_02機械機器据付工集計表_●経費計算-3社" xfId="452" xr:uid="{00000000-0005-0000-0000-0000C7010000}"/>
    <cellStyle name="見積-桁区切り_02機械機器据付工集計表_●経費計算-3社" xfId="453" xr:uid="{00000000-0005-0000-0000-0000C8010000}"/>
    <cellStyle name="見積桁区切り_02機械機器据付工集計表_●経費計算-下水" xfId="454" xr:uid="{00000000-0005-0000-0000-0000C9010000}"/>
    <cellStyle name="見積-桁区切り_02機械機器据付工集計表_●経費計算-下水" xfId="455" xr:uid="{00000000-0005-0000-0000-0000CA010000}"/>
    <cellStyle name="見積桁区切り_02機械機器据付工集計表_●総括設計書（061111）" xfId="456" xr:uid="{00000000-0005-0000-0000-0000CB010000}"/>
    <cellStyle name="見積-桁区切り_02機械機器据付工集計表_●総括設計書（061111）" xfId="457" xr:uid="{00000000-0005-0000-0000-0000CC010000}"/>
    <cellStyle name="見積桁区切り_02機械機器据付工集計表_●総括設計書（061111）_川崎市水道局設計書（PE→C)-080604" xfId="458" xr:uid="{00000000-0005-0000-0000-0000CD010000}"/>
    <cellStyle name="見積-桁区切り_02機械機器据付工集計表_●総括設計書（061111）_川崎市水道局設計書（PE→C)-080604" xfId="459" xr:uid="{00000000-0005-0000-0000-0000CE010000}"/>
    <cellStyle name="見積桁区切り_02機械機器据付工集計表_●総括設計書（061111）_川崎市水道局設計書（PE→C)-080604_川崎市水道局設計書（PE→C)-080605" xfId="460" xr:uid="{00000000-0005-0000-0000-0000CF010000}"/>
    <cellStyle name="見積-桁区切り_02機械機器据付工集計表_●総括設計書（061111）_川崎市水道局設計書（PE→C)-080604_川崎市水道局設計書（PE→C)-080605" xfId="461" xr:uid="{00000000-0005-0000-0000-0000D0010000}"/>
    <cellStyle name="見積桁区切り_02機械機器据付工集計表_●内訳書第1号（機械）" xfId="462" xr:uid="{00000000-0005-0000-0000-0000D1010000}"/>
    <cellStyle name="見積-桁区切り_02機械機器据付工集計表_●内訳書第1号（機械）" xfId="463" xr:uid="{00000000-0005-0000-0000-0000D2010000}"/>
    <cellStyle name="見積桁区切り_02機械機器据付工集計表_01 ●（金入）設計書(配水取水設備）" xfId="464" xr:uid="{00000000-0005-0000-0000-0000D3010000}"/>
    <cellStyle name="見積-桁区切り_02機械機器据付工集計表_01 ●（金入）設計書(配水取水設備）" xfId="465" xr:uid="{00000000-0005-0000-0000-0000D4010000}"/>
    <cellStyle name="見積桁区切り_02機械機器据付工集計表_01 ●（金入）設計書(配水取水設備）_●01下田土木建築設計書" xfId="466" xr:uid="{00000000-0005-0000-0000-0000D5010000}"/>
    <cellStyle name="見積-桁区切り_02機械機器据付工集計表_01 ●（金入）設計書(配水取水設備）_●01下田土木建築設計書" xfId="467" xr:uid="{00000000-0005-0000-0000-0000D6010000}"/>
    <cellStyle name="見積桁区切り_02機械機器据付工集計表_01 ●（金入）設計書(配水取水設備）_●01下田土木建築設計書_0805" xfId="468" xr:uid="{00000000-0005-0000-0000-0000D7010000}"/>
    <cellStyle name="見積-桁区切り_02機械機器据付工集計表_01 ●（金入）設計書(配水取水設備）_●01下田土木建築設計書_0805" xfId="469" xr:uid="{00000000-0005-0000-0000-0000D8010000}"/>
    <cellStyle name="見積桁区切り_02機械機器据付工集計表_01 ●（金入）設計書(配水取水設備）_●01下田土木建築設計書_川崎市水道局設計書（PE→C)-080604" xfId="470" xr:uid="{00000000-0005-0000-0000-0000D9010000}"/>
    <cellStyle name="見積-桁区切り_02機械機器据付工集計表_01 ●（金入）設計書(配水取水設備）_●01下田土木建築設計書_川崎市水道局設計書（PE→C)-080604" xfId="471" xr:uid="{00000000-0005-0000-0000-0000DA010000}"/>
    <cellStyle name="見積桁区切り_02機械機器据付工集計表_01 ●（金入）設計書(配水取水設備）_●01下田土木建築設計書_川崎市水道局設計書（PE→C)-080604_川崎市水道局設計書（PE→C)-080605" xfId="472" xr:uid="{00000000-0005-0000-0000-0000DB010000}"/>
    <cellStyle name="見積-桁区切り_02機械機器据付工集計表_01 ●（金入）設計書(配水取水設備）_●01下田土木建築設計書_川崎市水道局設計書（PE→C)-080604_川崎市水道局設計書（PE→C)-080605" xfId="473" xr:uid="{00000000-0005-0000-0000-0000DC010000}"/>
    <cellStyle name="見積桁区切り_02機械機器据付工集計表_01 ●（金入）設計書(配水取水設備）_●707長泉設計書（金入）" xfId="474" xr:uid="{00000000-0005-0000-0000-0000DD010000}"/>
    <cellStyle name="見積-桁区切り_02機械機器据付工集計表_01 ●（金入）設計書(配水取水設備）_●707長泉設計書（金入）" xfId="475" xr:uid="{00000000-0005-0000-0000-0000DE010000}"/>
    <cellStyle name="見積桁区切り_02機械機器据付工集計表_01 ●（金入）設計書(配水取水設備）_●707長泉設計書（金入）_川崎市水道局設計書（PE→C)-080604" xfId="476" xr:uid="{00000000-0005-0000-0000-0000DF010000}"/>
    <cellStyle name="見積-桁区切り_02機械機器据付工集計表_01 ●（金入）設計書(配水取水設備）_●707長泉設計書（金入）_川崎市水道局設計書（PE→C)-080604" xfId="477" xr:uid="{00000000-0005-0000-0000-0000E0010000}"/>
    <cellStyle name="見積桁区切り_02機械機器据付工集計表_01 ●（金入）設計書(配水取水設備）_●707長泉設計書（金入）_川崎市水道局設計書（PE→C)-080604_川崎市水道局設計書（PE→C)-080605" xfId="478" xr:uid="{00000000-0005-0000-0000-0000E1010000}"/>
    <cellStyle name="見積-桁区切り_02機械機器据付工集計表_01 ●（金入）設計書(配水取水設備）_●707長泉設計書（金入）_川崎市水道局設計書（PE→C)-080604_川崎市水道局設計書（PE→C)-080605" xfId="479" xr:uid="{00000000-0005-0000-0000-0000E2010000}"/>
    <cellStyle name="見積桁区切り_02機械機器据付工集計表_01 ●（金入）設計書(配水取水設備）_●総括設計書（061111）" xfId="480" xr:uid="{00000000-0005-0000-0000-0000E3010000}"/>
    <cellStyle name="見積-桁区切り_02機械機器据付工集計表_01 ●（金入）設計書(配水取水設備）_●総括設計書（061111）" xfId="481" xr:uid="{00000000-0005-0000-0000-0000E4010000}"/>
    <cellStyle name="見積桁区切り_02機械機器据付工集計表_01 ●（金入）設計書(配水取水設備）_●総括設計書（061111）_川崎市水道局設計書（PE→C)-080604" xfId="482" xr:uid="{00000000-0005-0000-0000-0000E5010000}"/>
    <cellStyle name="見積-桁区切り_02機械機器据付工集計表_01 ●（金入）設計書(配水取水設備）_●総括設計書（061111）_川崎市水道局設計書（PE→C)-080604" xfId="483" xr:uid="{00000000-0005-0000-0000-0000E6010000}"/>
    <cellStyle name="見積桁区切り_02機械機器据付工集計表_01 ●（金入）設計書(配水取水設備）_●総括設計書（061111）_川崎市水道局設計書（PE→C)-080604_川崎市水道局設計書（PE→C)-080605" xfId="484" xr:uid="{00000000-0005-0000-0000-0000E7010000}"/>
    <cellStyle name="見積-桁区切り_02機械機器据付工集計表_01 ●（金入）設計書(配水取水設備）_●総括設計書（061111）_川崎市水道局設計書（PE→C)-080604_川崎市水道局設計書（PE→C)-080605" xfId="485" xr:uid="{00000000-0005-0000-0000-0000E8010000}"/>
    <cellStyle name="見積桁区切り_02機械機器据付工集計表_01 ●（金入）設計書(配水取水設備）_06.04.25設計書（金入り）国交省" xfId="486" xr:uid="{00000000-0005-0000-0000-0000E9010000}"/>
    <cellStyle name="見積-桁区切り_02機械機器据付工集計表_01 ●（金入）設計書(配水取水設備）_06.04.25設計書（金入り）国交省" xfId="487" xr:uid="{00000000-0005-0000-0000-0000EA010000}"/>
    <cellStyle name="見積桁区切り_02機械機器据付工集計表_01 ●（金入）設計書(配水取水設備）_06.04.25設計書（金入り）国交省_川崎市水道局設計書（PE→C)-080604" xfId="488" xr:uid="{00000000-0005-0000-0000-0000EB010000}"/>
    <cellStyle name="見積-桁区切り_02機械機器据付工集計表_01 ●（金入）設計書(配水取水設備）_06.04.25設計書（金入り）国交省_川崎市水道局設計書（PE→C)-080604" xfId="489" xr:uid="{00000000-0005-0000-0000-0000EC010000}"/>
    <cellStyle name="見積桁区切り_02機械機器据付工集計表_01 ●（金入）設計書(配水取水設備）_06.04.25設計書（金入り）国交省_川崎市水道局設計書（PE→C)-080604_川崎市水道局設計書（PE→C)-080605" xfId="490" xr:uid="{00000000-0005-0000-0000-0000ED010000}"/>
    <cellStyle name="見積-桁区切り_02機械機器据付工集計表_01 ●（金入）設計書(配水取水設備）_06.04.25設計書（金入り）国交省_川崎市水道局設計書（PE→C)-080604_川崎市水道局設計書（PE→C)-080605" xfId="491" xr:uid="{00000000-0005-0000-0000-0000EE010000}"/>
    <cellStyle name="見積桁区切り_02機械機器据付工集計表_01 ●（金入）設計書(配水取水設備）_下田土木建築設計書070704" xfId="492" xr:uid="{00000000-0005-0000-0000-0000EF010000}"/>
    <cellStyle name="見積-桁区切り_02機械機器据付工集計表_01 ●（金入）設計書(配水取水設備）_下田土木建築設計書070704" xfId="493" xr:uid="{00000000-0005-0000-0000-0000F0010000}"/>
    <cellStyle name="見積桁区切り_02機械機器据付工集計表_01 ●（金入）設計書(配水取水設備）_下田土木建築設計書070704_川崎市水道局設計書（PE→C)-080604" xfId="494" xr:uid="{00000000-0005-0000-0000-0000F1010000}"/>
    <cellStyle name="見積-桁区切り_02機械機器据付工集計表_01 ●（金入）設計書(配水取水設備）_下田土木建築設計書070704_川崎市水道局設計書（PE→C)-080604" xfId="495" xr:uid="{00000000-0005-0000-0000-0000F2010000}"/>
    <cellStyle name="見積桁区切り_02機械機器据付工集計表_01 ●（金入）設計書(配水取水設備）_下田土木建築設計書070704_川崎市水道局設計書（PE→C)-080604_川崎市水道局設計書（PE→C)-080605" xfId="496" xr:uid="{00000000-0005-0000-0000-0000F3010000}"/>
    <cellStyle name="見積-桁区切り_02機械機器据付工集計表_01 ●（金入）設計書(配水取水設備）_下田土木建築設計書070704_川崎市水道局設計書（PE→C)-080604_川崎市水道局設計書（PE→C)-080605" xfId="497" xr:uid="{00000000-0005-0000-0000-0000F4010000}"/>
    <cellStyle name="見積桁区切り_02機械機器据付工集計表_01 ●（金入）設計書(配水取水設備）_概算事業費-機械" xfId="498" xr:uid="{00000000-0005-0000-0000-0000F5010000}"/>
    <cellStyle name="見積-桁区切り_02機械機器据付工集計表_01 ●（金入）設計書(配水取水設備）_概算事業費-機械" xfId="499" xr:uid="{00000000-0005-0000-0000-0000F6010000}"/>
    <cellStyle name="見積桁区切り_02機械機器据付工集計表_01 ●（金入）設計書(配水取水設備）_佐野・設計書" xfId="500" xr:uid="{00000000-0005-0000-0000-0000F7010000}"/>
    <cellStyle name="見積-桁区切り_02機械機器据付工集計表_01 ●（金入）設計書(配水取水設備）_佐野・設計書" xfId="501" xr:uid="{00000000-0005-0000-0000-0000F8010000}"/>
    <cellStyle name="見積桁区切り_02機械機器据付工集計表_01 ●（金入）設計書(配水取水設備）_佐野・設計書_川崎市水道局設計書（PE→C)-080604" xfId="502" xr:uid="{00000000-0005-0000-0000-0000F9010000}"/>
    <cellStyle name="見積-桁区切り_02機械機器据付工集計表_01 ●（金入）設計書(配水取水設備）_佐野・設計書_川崎市水道局設計書（PE→C)-080604" xfId="503" xr:uid="{00000000-0005-0000-0000-0000FA010000}"/>
    <cellStyle name="見積桁区切り_02機械機器据付工集計表_01 ●（金入）設計書(配水取水設備）_佐野・設計書_川崎市水道局設計書（PE→C)-080604_川崎市水道局設計書（PE→C)-080605" xfId="504" xr:uid="{00000000-0005-0000-0000-0000FB010000}"/>
    <cellStyle name="見積-桁区切り_02機械機器据付工集計表_01 ●（金入）設計書(配水取水設備）_佐野・設計書_川崎市水道局設計書（PE→C)-080604_川崎市水道局設計書（PE→C)-080605" xfId="505" xr:uid="{00000000-0005-0000-0000-0000FC010000}"/>
    <cellStyle name="見積桁区切り_02機械機器据付工集計表_01 ●（金入）設計書(配水取水設備）_川崎市水道局設計書（PE→C)-080604" xfId="506" xr:uid="{00000000-0005-0000-0000-0000FD010000}"/>
    <cellStyle name="見積-桁区切り_02機械機器据付工集計表_01 ●（金入）設計書(配水取水設備）_川崎市水道局設計書（PE→C)-080604" xfId="507" xr:uid="{00000000-0005-0000-0000-0000FE010000}"/>
    <cellStyle name="見積桁区切り_02機械機器据付工集計表_01 ●（金入）設計書(配水取水設備）_川崎市水道局設計書（PE→C)-080604_川崎市水道局設計書（PE→C)-080605" xfId="508" xr:uid="{00000000-0005-0000-0000-0000FF010000}"/>
    <cellStyle name="見積-桁区切り_02機械機器据付工集計表_01 ●（金入）設計書(配水取水設備）_川崎市水道局設計書（PE→C)-080604_川崎市水道局設計書（PE→C)-080605" xfId="509" xr:uid="{00000000-0005-0000-0000-000000020000}"/>
    <cellStyle name="見積桁区切り_02機械機器据付工集計表_01 ●（金入）設計書(配水取水設備）_長泉・設計書（自家発）金入り" xfId="510" xr:uid="{00000000-0005-0000-0000-000001020000}"/>
    <cellStyle name="見積-桁区切り_02機械機器据付工集計表_01 ●（金入）設計書(配水取水設備）_長泉・設計書（自家発）金入り" xfId="511" xr:uid="{00000000-0005-0000-0000-000002020000}"/>
    <cellStyle name="見積桁区切り_02機械機器据付工集計表_01 ●（金入）設計書(配水取水設備）_長泉・設計書（自家発）金入り_川崎市水道局設計書（PE→C)-080604" xfId="512" xr:uid="{00000000-0005-0000-0000-000003020000}"/>
    <cellStyle name="見積-桁区切り_02機械機器据付工集計表_01 ●（金入）設計書(配水取水設備）_長泉・設計書（自家発）金入り_川崎市水道局設計書（PE→C)-080604" xfId="513" xr:uid="{00000000-0005-0000-0000-000004020000}"/>
    <cellStyle name="見積桁区切り_02機械機器据付工集計表_01 ●（金入）設計書(配水取水設備）_長泉・設計書（自家発）金入り_川崎市水道局設計書（PE→C)-080604_川崎市水道局設計書（PE→C)-080605" xfId="514" xr:uid="{00000000-0005-0000-0000-000005020000}"/>
    <cellStyle name="見積-桁区切り_02機械機器据付工集計表_01 ●（金入）設計書(配水取水設備）_長泉・設計書（自家発）金入り_川崎市水道局設計書（PE→C)-080604_川崎市水道局設計書（PE→C)-080605" xfId="515" xr:uid="{00000000-0005-0000-0000-000006020000}"/>
    <cellStyle name="見積桁区切り_02機械機器据付工集計表_03下妻PC代価表(ミリアンチェック）" xfId="516" xr:uid="{00000000-0005-0000-0000-000007020000}"/>
    <cellStyle name="見積-桁区切り_02機械機器据付工集計表_03下妻PC代価表(ミリアンチェック）" xfId="517" xr:uid="{00000000-0005-0000-0000-000008020000}"/>
    <cellStyle name="見積桁区切り_02機械機器据付工集計表_03下妻PC代価表(ミリアンチェック）_●機械設備設計書" xfId="518" xr:uid="{00000000-0005-0000-0000-000009020000}"/>
    <cellStyle name="見積-桁区切り_02機械機器据付工集計表_03下妻PC代価表(ミリアンチェック）_●機械設備設計書" xfId="519" xr:uid="{00000000-0005-0000-0000-00000A020000}"/>
    <cellStyle name="見積桁区切り_02機械機器据付工集計表_03下妻PC代価表(ミリアンチェック）_●経費計算-下水" xfId="520" xr:uid="{00000000-0005-0000-0000-00000B020000}"/>
    <cellStyle name="見積-桁区切り_02機械機器据付工集計表_03下妻PC代価表(ミリアンチェック）_●経費計算-下水" xfId="521" xr:uid="{00000000-0005-0000-0000-00000C020000}"/>
    <cellStyle name="見積桁区切り_02機械機器据付工集計表_03下妻PC代価表(ミリアンチェック）_03下妻PC代価表(ミリアンチェック）" xfId="522" xr:uid="{00000000-0005-0000-0000-00000D020000}"/>
    <cellStyle name="見積-桁区切り_02機械機器据付工集計表_03下妻PC代価表(ミリアンチェック）_03下妻PC代価表(ミリアンチェック）" xfId="523" xr:uid="{00000000-0005-0000-0000-00000E020000}"/>
    <cellStyle name="見積桁区切り_02機械機器据付工集計表_03下妻PC代価表(ミリアンチェック）_03下妻PC代価表(ミリアンチェック）_●機械設備設計書" xfId="524" xr:uid="{00000000-0005-0000-0000-00000F020000}"/>
    <cellStyle name="見積-桁区切り_02機械機器据付工集計表_03下妻PC代価表(ミリアンチェック）_03下妻PC代価表(ミリアンチェック）_●機械設備設計書" xfId="525" xr:uid="{00000000-0005-0000-0000-000010020000}"/>
    <cellStyle name="見積桁区切り_02機械機器据付工集計表_03下妻PC代価表(ミリアンチェック）_03下妻PC代価表(ミリアンチェック）_●経費計算-下水" xfId="526" xr:uid="{00000000-0005-0000-0000-000011020000}"/>
    <cellStyle name="見積-桁区切り_02機械機器据付工集計表_03下妻PC代価表(ミリアンチェック）_03下妻PC代価表(ミリアンチェック）_●経費計算-下水" xfId="527" xr:uid="{00000000-0005-0000-0000-000012020000}"/>
    <cellStyle name="見積桁区切り_02機械機器据付工集計表_03下妻PC代価表(ミリアンチェック）_03下妻PC代価表(ミリアンチェック）_03下妻PC代価表(ミリアンチェック）" xfId="528" xr:uid="{00000000-0005-0000-0000-000013020000}"/>
    <cellStyle name="見積-桁区切り_02機械機器据付工集計表_03下妻PC代価表(ミリアンチェック）_03下妻PC代価表(ミリアンチェック）_03下妻PC代価表(ミリアンチェック）" xfId="529" xr:uid="{00000000-0005-0000-0000-000014020000}"/>
    <cellStyle name="見積桁区切り_02機械機器据付工集計表_03下妻PC代価表(ミリアンチェック）_03下妻PC代価表(ミリアンチェック）_03下妻PC代価表(ミリアンチェック）_●機械設備設計書" xfId="530" xr:uid="{00000000-0005-0000-0000-000015020000}"/>
    <cellStyle name="見積-桁区切り_02機械機器据付工集計表_03下妻PC代価表(ミリアンチェック）_03下妻PC代価表(ミリアンチェック）_03下妻PC代価表(ミリアンチェック）_●機械設備設計書" xfId="531" xr:uid="{00000000-0005-0000-0000-000016020000}"/>
    <cellStyle name="見積桁区切り_02機械機器据付工集計表_03下妻PC代価表(ミリアンチェック）_03下妻PC代価表(ミリアンチェック）_03下妻PC代価表(ミリアンチェック）_●経費計算-下水" xfId="532" xr:uid="{00000000-0005-0000-0000-000017020000}"/>
    <cellStyle name="見積-桁区切り_02機械機器据付工集計表_03下妻PC代価表(ミリアンチェック）_03下妻PC代価表(ミリアンチェック）_03下妻PC代価表(ミリアンチェック）_●経費計算-下水" xfId="533" xr:uid="{00000000-0005-0000-0000-000018020000}"/>
    <cellStyle name="見積桁区切り_02機械機器据付工集計表_03下妻PC代価表(ミリアンチェック）_03下妻PC代価表(ミリアンチェック）_03下妻PC代価表(ミリアンチェック）_1217駒木設計書" xfId="534" xr:uid="{00000000-0005-0000-0000-000019020000}"/>
    <cellStyle name="見積-桁区切り_02機械機器据付工集計表_03下妻PC代価表(ミリアンチェック）_03下妻PC代価表(ミリアンチェック）_03下妻PC代価表(ミリアンチェック）_1217駒木設計書" xfId="535" xr:uid="{00000000-0005-0000-0000-00001A020000}"/>
    <cellStyle name="見積桁区切り_02機械機器据付工集計表_03下妻PC代価表(ミリアンチェック）_03下妻PC代価表(ミリアンチェック）_03下妻PC代価表(ミリアンチェック）_1217駒木設計書_◎駒木設計書" xfId="536" xr:uid="{00000000-0005-0000-0000-00001B020000}"/>
    <cellStyle name="見積-桁区切り_02機械機器据付工集計表_03下妻PC代価表(ミリアンチェック）_03下妻PC代価表(ミリアンチェック）_03下妻PC代価表(ミリアンチェック）_1217駒木設計書_◎駒木設計書" xfId="537" xr:uid="{00000000-0005-0000-0000-00001C020000}"/>
    <cellStyle name="見積桁区切り_02機械機器据付工集計表_03下妻PC代価表(ミリアンチェック）_03下妻PC代価表(ミリアンチェック）_03下妻PC代価表(ミリアンチェック）_1217駒木設計書_◎駒木設計書_概算工事設計書（B工業団地）" xfId="538" xr:uid="{00000000-0005-0000-0000-00001D020000}"/>
    <cellStyle name="見積-桁区切り_02機械機器据付工集計表_03下妻PC代価表(ミリアンチェック）_03下妻PC代価表(ミリアンチェック）_03下妻PC代価表(ミリアンチェック）_1217駒木設計書_◎駒木設計書_概算工事設計書（B工業団地）" xfId="539" xr:uid="{00000000-0005-0000-0000-00001E020000}"/>
    <cellStyle name="見積桁区切り_02機械機器据付工集計表_03下妻PC代価表(ミリアンチェック）_03下妻PC代価表(ミリアンチェック）_03下妻PC代価表(ミリアンチェック）_概算工事設計書（B工業団地）" xfId="540" xr:uid="{00000000-0005-0000-0000-00001F020000}"/>
    <cellStyle name="見積-桁区切り_02機械機器据付工集計表_03下妻PC代価表(ミリアンチェック）_03下妻PC代価表(ミリアンチェック）_03下妻PC代価表(ミリアンチェック）_概算工事設計書（B工業団地）" xfId="541" xr:uid="{00000000-0005-0000-0000-000020020000}"/>
    <cellStyle name="見積桁区切り_02機械機器据付工集計表_03下妻PC代価表(ミリアンチェック）_03下妻PC代価表(ミリアンチェック）_03下妻PC代価表(ミリアンチェック）_川崎市水道局設計書（PE→C)-080604" xfId="542" xr:uid="{00000000-0005-0000-0000-000021020000}"/>
    <cellStyle name="見積-桁区切り_02機械機器据付工集計表_03下妻PC代価表(ミリアンチェック）_03下妻PC代価表(ミリアンチェック）_03下妻PC代価表(ミリアンチェック）_川崎市水道局設計書（PE→C)-080604" xfId="543" xr:uid="{00000000-0005-0000-0000-000022020000}"/>
    <cellStyle name="見積桁区切り_02機械機器据付工集計表_03下妻PC代価表(ミリアンチェック）_03下妻PC代価表(ミリアンチェック）_03下妻PC代価表(ミリアンチェック）_川崎市水道局設計書（PE→C)-080604_川崎市水道局設計書（PE→C)-080605" xfId="544" xr:uid="{00000000-0005-0000-0000-000023020000}"/>
    <cellStyle name="見積-桁区切り_02機械機器据付工集計表_03下妻PC代価表(ミリアンチェック）_03下妻PC代価表(ミリアンチェック）_03下妻PC代価表(ミリアンチェック）_川崎市水道局設計書（PE→C)-080604_川崎市水道局設計書（PE→C)-080605" xfId="545" xr:uid="{00000000-0005-0000-0000-000024020000}"/>
    <cellStyle name="見積桁区切り_02機械機器据付工集計表_03下妻PC代価表(ミリアンチェック）_03下妻PC代価表(ミリアンチェック）_1217駒木設計書" xfId="546" xr:uid="{00000000-0005-0000-0000-000025020000}"/>
    <cellStyle name="見積-桁区切り_02機械機器据付工集計表_03下妻PC代価表(ミリアンチェック）_03下妻PC代価表(ミリアンチェック）_1217駒木設計書" xfId="547" xr:uid="{00000000-0005-0000-0000-000026020000}"/>
    <cellStyle name="見積桁区切り_02機械機器据付工集計表_03下妻PC代価表(ミリアンチェック）_03下妻PC代価表(ミリアンチェック）_1217駒木設計書_◎駒木設計書" xfId="548" xr:uid="{00000000-0005-0000-0000-000027020000}"/>
    <cellStyle name="見積-桁区切り_02機械機器据付工集計表_03下妻PC代価表(ミリアンチェック）_03下妻PC代価表(ミリアンチェック）_1217駒木設計書_◎駒木設計書" xfId="549" xr:uid="{00000000-0005-0000-0000-000028020000}"/>
    <cellStyle name="見積桁区切り_02機械機器据付工集計表_03下妻PC代価表(ミリアンチェック）_03下妻PC代価表(ミリアンチェック）_1217駒木設計書_◎駒木設計書_概算工事設計書（B工業団地）" xfId="550" xr:uid="{00000000-0005-0000-0000-000029020000}"/>
    <cellStyle name="見積-桁区切り_02機械機器据付工集計表_03下妻PC代価表(ミリアンチェック）_03下妻PC代価表(ミリアンチェック）_1217駒木設計書_◎駒木設計書_概算工事設計書（B工業団地）" xfId="551" xr:uid="{00000000-0005-0000-0000-00002A020000}"/>
    <cellStyle name="見積桁区切り_02機械機器据付工集計表_03下妻PC代価表(ミリアンチェック）_03下妻PC代価表(ミリアンチェック）_コピー03下妻PC代価表（　高柳）" xfId="552" xr:uid="{00000000-0005-0000-0000-00002B020000}"/>
    <cellStyle name="見積-桁区切り_02機械機器据付工集計表_03下妻PC代価表(ミリアンチェック）_03下妻PC代価表(ミリアンチェック）_コピー03下妻PC代価表（　高柳）" xfId="553" xr:uid="{00000000-0005-0000-0000-00002C020000}"/>
    <cellStyle name="見積桁区切り_02機械機器据付工集計表_03下妻PC代価表(ミリアンチェック）_03下妻PC代価表(ミリアンチェック）_コピー03下妻PC代価表（　高柳）_●機械設備設計書" xfId="554" xr:uid="{00000000-0005-0000-0000-00002D020000}"/>
    <cellStyle name="見積-桁区切り_02機械機器据付工集計表_03下妻PC代価表(ミリアンチェック）_03下妻PC代価表(ミリアンチェック）_コピー03下妻PC代価表（　高柳）_●機械設備設計書" xfId="555" xr:uid="{00000000-0005-0000-0000-00002E020000}"/>
    <cellStyle name="見積桁区切り_02機械機器据付工集計表_03下妻PC代価表(ミリアンチェック）_03下妻PC代価表(ミリアンチェック）_コピー03下妻PC代価表（　高柳）_●経費計算-下水" xfId="556" xr:uid="{00000000-0005-0000-0000-00002F020000}"/>
    <cellStyle name="見積-桁区切り_02機械機器据付工集計表_03下妻PC代価表(ミリアンチェック）_03下妻PC代価表(ミリアンチェック）_コピー03下妻PC代価表（　高柳）_●経費計算-下水" xfId="557" xr:uid="{00000000-0005-0000-0000-000030020000}"/>
    <cellStyle name="見積桁区切り_02機械機器据付工集計表_03下妻PC代価表(ミリアンチェック）_03下妻PC代価表(ミリアンチェック）_コピー03下妻PC代価表（　高柳）_1217駒木設計書" xfId="558" xr:uid="{00000000-0005-0000-0000-000031020000}"/>
    <cellStyle name="見積-桁区切り_02機械機器据付工集計表_03下妻PC代価表(ミリアンチェック）_03下妻PC代価表(ミリアンチェック）_コピー03下妻PC代価表（　高柳）_1217駒木設計書" xfId="559" xr:uid="{00000000-0005-0000-0000-000032020000}"/>
    <cellStyle name="見積桁区切り_02機械機器据付工集計表_03下妻PC代価表(ミリアンチェック）_03下妻PC代価表(ミリアンチェック）_コピー03下妻PC代価表（　高柳）_1217駒木設計書_◎駒木設計書" xfId="560" xr:uid="{00000000-0005-0000-0000-000033020000}"/>
    <cellStyle name="見積-桁区切り_02機械機器据付工集計表_03下妻PC代価表(ミリアンチェック）_03下妻PC代価表(ミリアンチェック）_コピー03下妻PC代価表（　高柳）_1217駒木設計書_◎駒木設計書" xfId="561" xr:uid="{00000000-0005-0000-0000-000034020000}"/>
    <cellStyle name="見積桁区切り_02機械機器据付工集計表_03下妻PC代価表(ミリアンチェック）_03下妻PC代価表(ミリアンチェック）_コピー03下妻PC代価表（　高柳）_1217駒木設計書_◎駒木設計書_概算工事設計書（B工業団地）" xfId="562" xr:uid="{00000000-0005-0000-0000-000035020000}"/>
    <cellStyle name="見積-桁区切り_02機械機器据付工集計表_03下妻PC代価表(ミリアンチェック）_03下妻PC代価表(ミリアンチェック）_コピー03下妻PC代価表（　高柳）_1217駒木設計書_◎駒木設計書_概算工事設計書（B工業団地）" xfId="563" xr:uid="{00000000-0005-0000-0000-000036020000}"/>
    <cellStyle name="見積桁区切り_02機械機器据付工集計表_03下妻PC代価表(ミリアンチェック）_03下妻PC代価表(ミリアンチェック）_コピー03下妻PC代価表（　高柳）_概算工事設計書（B工業団地）" xfId="564" xr:uid="{00000000-0005-0000-0000-000037020000}"/>
    <cellStyle name="見積-桁区切り_02機械機器据付工集計表_03下妻PC代価表(ミリアンチェック）_03下妻PC代価表(ミリアンチェック）_コピー03下妻PC代価表（　高柳）_概算工事設計書（B工業団地）" xfId="565" xr:uid="{00000000-0005-0000-0000-000038020000}"/>
    <cellStyle name="見積桁区切り_02機械機器据付工集計表_03下妻PC代価表(ミリアンチェック）_03下妻PC代価表(ミリアンチェック）_コピー03下妻PC代価表（　高柳）_川崎市水道局設計書（PE→C)-080604" xfId="566" xr:uid="{00000000-0005-0000-0000-000039020000}"/>
    <cellStyle name="見積-桁区切り_02機械機器据付工集計表_03下妻PC代価表(ミリアンチェック）_03下妻PC代価表(ミリアンチェック）_コピー03下妻PC代価表（　高柳）_川崎市水道局設計書（PE→C)-080604" xfId="567" xr:uid="{00000000-0005-0000-0000-00003A020000}"/>
    <cellStyle name="見積桁区切り_02機械機器据付工集計表_03下妻PC代価表(ミリアンチェック）_03下妻PC代価表(ミリアンチェック）_コピー03下妻PC代価表（　高柳）_川崎市水道局設計書（PE→C)-080604_川崎市水道局設計書（PE→C)-080605" xfId="568" xr:uid="{00000000-0005-0000-0000-00003B020000}"/>
    <cellStyle name="見積-桁区切り_02機械機器据付工集計表_03下妻PC代価表(ミリアンチェック）_03下妻PC代価表(ミリアンチェック）_コピー03下妻PC代価表（　高柳）_川崎市水道局設計書（PE→C)-080604_川崎市水道局設計書（PE→C)-080605" xfId="569" xr:uid="{00000000-0005-0000-0000-00003C020000}"/>
    <cellStyle name="見積桁区切り_02機械機器据付工集計表_03下妻PC代価表(ミリアンチェック）_03下妻PC代価表(ミリアンチェック）_概算工事設計書（B工業団地）" xfId="570" xr:uid="{00000000-0005-0000-0000-00003D020000}"/>
    <cellStyle name="見積-桁区切り_02機械機器据付工集計表_03下妻PC代価表(ミリアンチェック）_03下妻PC代価表(ミリアンチェック）_概算工事設計書（B工業団地）" xfId="571" xr:uid="{00000000-0005-0000-0000-00003E020000}"/>
    <cellStyle name="見積桁区切り_02機械機器据付工集計表_03下妻PC代価表(ミリアンチェック）_03下妻PC代価表(ミリアンチェック）_川崎市水道局設計書（PE→C)-080604" xfId="572" xr:uid="{00000000-0005-0000-0000-00003F020000}"/>
    <cellStyle name="見積-桁区切り_02機械機器据付工集計表_03下妻PC代価表(ミリアンチェック）_03下妻PC代価表(ミリアンチェック）_川崎市水道局設計書（PE→C)-080604" xfId="573" xr:uid="{00000000-0005-0000-0000-000040020000}"/>
    <cellStyle name="見積桁区切り_02機械機器据付工集計表_03下妻PC代価表(ミリアンチェック）_03下妻PC代価表(ミリアンチェック）_川崎市水道局設計書（PE→C)-080604_川崎市水道局設計書（PE→C)-080605" xfId="574" xr:uid="{00000000-0005-0000-0000-000041020000}"/>
    <cellStyle name="見積-桁区切り_02機械機器据付工集計表_03下妻PC代価表(ミリアンチェック）_03下妻PC代価表(ミリアンチェック）_川崎市水道局設計書（PE→C)-080604_川崎市水道局設計書（PE→C)-080605" xfId="575" xr:uid="{00000000-0005-0000-0000-000042020000}"/>
    <cellStyle name="見積桁区切り_02機械機器据付工集計表_03下妻PC代価表(ミリアンチェック）_1217駒木設計書" xfId="576" xr:uid="{00000000-0005-0000-0000-000043020000}"/>
    <cellStyle name="見積-桁区切り_02機械機器据付工集計表_03下妻PC代価表(ミリアンチェック）_1217駒木設計書" xfId="577" xr:uid="{00000000-0005-0000-0000-000044020000}"/>
    <cellStyle name="見積桁区切り_02機械機器据付工集計表_03下妻PC代価表(ミリアンチェック）_1217駒木設計書_◎駒木設計書" xfId="578" xr:uid="{00000000-0005-0000-0000-000045020000}"/>
    <cellStyle name="見積-桁区切り_02機械機器据付工集計表_03下妻PC代価表(ミリアンチェック）_1217駒木設計書_◎駒木設計書" xfId="579" xr:uid="{00000000-0005-0000-0000-000046020000}"/>
    <cellStyle name="見積桁区切り_02機械機器据付工集計表_03下妻PC代価表(ミリアンチェック）_1217駒木設計書_◎駒木設計書_概算工事設計書（B工業団地）" xfId="580" xr:uid="{00000000-0005-0000-0000-000047020000}"/>
    <cellStyle name="見積-桁区切り_02機械機器据付工集計表_03下妻PC代価表(ミリアンチェック）_1217駒木設計書_◎駒木設計書_概算工事設計書（B工業団地）" xfId="581" xr:uid="{00000000-0005-0000-0000-000048020000}"/>
    <cellStyle name="見積桁区切り_02機械機器据付工集計表_03下妻PC代価表(ミリアンチェック）_概算工事設計書（B工業団地）" xfId="582" xr:uid="{00000000-0005-0000-0000-000049020000}"/>
    <cellStyle name="見積-桁区切り_02機械機器据付工集計表_03下妻PC代価表(ミリアンチェック）_概算工事設計書（B工業団地）" xfId="583" xr:uid="{00000000-0005-0000-0000-00004A020000}"/>
    <cellStyle name="見積桁区切り_02機械機器据付工集計表_03下妻PC代価表(ミリアンチェック）_川崎市水道局設計書（PE→C)-080604" xfId="584" xr:uid="{00000000-0005-0000-0000-00004B020000}"/>
    <cellStyle name="見積-桁区切り_02機械機器据付工集計表_03下妻PC代価表(ミリアンチェック）_川崎市水道局設計書（PE→C)-080604" xfId="585" xr:uid="{00000000-0005-0000-0000-00004C020000}"/>
    <cellStyle name="見積桁区切り_02機械機器据付工集計表_03下妻PC代価表(ミリアンチェック）_川崎市水道局設計書（PE→C)-080604_川崎市水道局設計書（PE→C)-080605" xfId="586" xr:uid="{00000000-0005-0000-0000-00004D020000}"/>
    <cellStyle name="見積-桁区切り_02機械機器据付工集計表_03下妻PC代価表(ミリアンチェック）_川崎市水道局設計書（PE→C)-080604_川崎市水道局設計書（PE→C)-080605" xfId="587" xr:uid="{00000000-0005-0000-0000-00004E020000}"/>
    <cellStyle name="見積桁区切り_02機械機器据付工集計表_06.04.25設計書（金入り）国交省" xfId="588" xr:uid="{00000000-0005-0000-0000-00004F020000}"/>
    <cellStyle name="見積-桁区切り_02機械機器据付工集計表_06.04.25設計書（金入り）国交省" xfId="589" xr:uid="{00000000-0005-0000-0000-000050020000}"/>
    <cellStyle name="見積桁区切り_02機械機器据付工集計表_06.04.25設計書（金入り）国交省_川崎市水道局設計書（PE→C)-080604" xfId="590" xr:uid="{00000000-0005-0000-0000-000051020000}"/>
    <cellStyle name="見積-桁区切り_02機械機器据付工集計表_06.04.25設計書（金入り）国交省_川崎市水道局設計書（PE→C)-080604" xfId="591" xr:uid="{00000000-0005-0000-0000-000052020000}"/>
    <cellStyle name="見積桁区切り_02機械機器据付工集計表_06.04.25設計書（金入り）国交省_川崎市水道局設計書（PE→C)-080604_川崎市水道局設計書（PE→C)-080605" xfId="592" xr:uid="{00000000-0005-0000-0000-000053020000}"/>
    <cellStyle name="見積-桁区切り_02機械機器据付工集計表_06.04.25設計書（金入り）国交省_川崎市水道局設計書（PE→C)-080604_川崎市水道局設計書（PE→C)-080605" xfId="593" xr:uid="{00000000-0005-0000-0000-000054020000}"/>
    <cellStyle name="見積桁区切り_02機械機器据付工集計表_H16鳥栖代価表" xfId="594" xr:uid="{00000000-0005-0000-0000-000055020000}"/>
    <cellStyle name="見積-桁区切り_02機械機器据付工集計表_H16鳥栖代価表" xfId="595" xr:uid="{00000000-0005-0000-0000-000056020000}"/>
    <cellStyle name="見積桁区切り_02機械機器据付工集計表_H16鳥栖代価表_●01下田土木建築設計書" xfId="596" xr:uid="{00000000-0005-0000-0000-000057020000}"/>
    <cellStyle name="見積-桁区切り_02機械機器据付工集計表_H16鳥栖代価表_●01下田土木建築設計書" xfId="597" xr:uid="{00000000-0005-0000-0000-000058020000}"/>
    <cellStyle name="見積桁区切り_02機械機器据付工集計表_H16鳥栖代価表_●01下田土木建築設計書_0805" xfId="598" xr:uid="{00000000-0005-0000-0000-000059020000}"/>
    <cellStyle name="見積-桁区切り_02機械機器据付工集計表_H16鳥栖代価表_●01下田土木建築設計書_0805" xfId="599" xr:uid="{00000000-0005-0000-0000-00005A020000}"/>
    <cellStyle name="見積桁区切り_02機械機器据付工集計表_H16鳥栖代価表_●707長泉設計書（金入）" xfId="600" xr:uid="{00000000-0005-0000-0000-00005B020000}"/>
    <cellStyle name="見積-桁区切り_02機械機器据付工集計表_H16鳥栖代価表_●707長泉設計書（金入）" xfId="601" xr:uid="{00000000-0005-0000-0000-00005C020000}"/>
    <cellStyle name="見積桁区切り_02機械機器据付工集計表_H16鳥栖代価表_06.04.25設計書（金入り）国交省" xfId="602" xr:uid="{00000000-0005-0000-0000-00005D020000}"/>
    <cellStyle name="見積-桁区切り_02機械機器据付工集計表_H16鳥栖代価表_06.04.25設計書（金入り）国交省" xfId="603" xr:uid="{00000000-0005-0000-0000-00005E020000}"/>
    <cellStyle name="見積桁区切り_02機械機器据付工集計表_H16鳥栖代価表_下田土木建築設計書070704" xfId="604" xr:uid="{00000000-0005-0000-0000-00005F020000}"/>
    <cellStyle name="見積-桁区切り_02機械機器据付工集計表_H16鳥栖代価表_下田土木建築設計書070704" xfId="605" xr:uid="{00000000-0005-0000-0000-000060020000}"/>
    <cellStyle name="見積桁区切り_02機械機器据付工集計表_H16鳥栖代価表_概算事業費-機械" xfId="606" xr:uid="{00000000-0005-0000-0000-000061020000}"/>
    <cellStyle name="見積-桁区切り_02機械機器据付工集計表_H16鳥栖代価表_概算事業費-機械" xfId="607" xr:uid="{00000000-0005-0000-0000-000062020000}"/>
    <cellStyle name="見積桁区切り_02機械機器据付工集計表_H16鳥栖代価表_佐野・設計書" xfId="608" xr:uid="{00000000-0005-0000-0000-000063020000}"/>
    <cellStyle name="見積-桁区切り_02機械機器据付工集計表_H16鳥栖代価表_佐野・設計書" xfId="609" xr:uid="{00000000-0005-0000-0000-000064020000}"/>
    <cellStyle name="見積桁区切り_02機械機器据付工集計表_H16鳥栖代価表_長泉・設計書（自家発）金入り" xfId="610" xr:uid="{00000000-0005-0000-0000-000065020000}"/>
    <cellStyle name="見積-桁区切り_02機械機器据付工集計表_H16鳥栖代価表_長泉・設計書（自家発）金入り" xfId="611" xr:uid="{00000000-0005-0000-0000-000066020000}"/>
    <cellStyle name="見積桁区切り_02機械機器据付工集計表_H16鳥栖代価表_鳥栖設計書(040323)" xfId="612" xr:uid="{00000000-0005-0000-0000-000067020000}"/>
    <cellStyle name="見積-桁区切り_02機械機器据付工集計表_H16鳥栖代価表_鳥栖設計書(040323)" xfId="613" xr:uid="{00000000-0005-0000-0000-000068020000}"/>
    <cellStyle name="見積桁区切り_02機械機器据付工集計表_H16鳥栖代価表_鳥栖設計書(040323)_●01下田土木建築設計書" xfId="614" xr:uid="{00000000-0005-0000-0000-000069020000}"/>
    <cellStyle name="見積-桁区切り_02機械機器据付工集計表_H16鳥栖代価表_鳥栖設計書(040323)_●01下田土木建築設計書" xfId="615" xr:uid="{00000000-0005-0000-0000-00006A020000}"/>
    <cellStyle name="見積桁区切り_02機械機器据付工集計表_H16鳥栖代価表_鳥栖設計書(040323)_●01下田土木建築設計書_0805" xfId="616" xr:uid="{00000000-0005-0000-0000-00006B020000}"/>
    <cellStyle name="見積-桁区切り_02機械機器据付工集計表_H16鳥栖代価表_鳥栖設計書(040323)_●01下田土木建築設計書_0805" xfId="617" xr:uid="{00000000-0005-0000-0000-00006C020000}"/>
    <cellStyle name="見積桁区切り_02機械機器据付工集計表_H16鳥栖代価表_鳥栖設計書(040323)_●707長泉設計書（金入）" xfId="618" xr:uid="{00000000-0005-0000-0000-00006D020000}"/>
    <cellStyle name="見積-桁区切り_02機械機器据付工集計表_H16鳥栖代価表_鳥栖設計書(040323)_●707長泉設計書（金入）" xfId="619" xr:uid="{00000000-0005-0000-0000-00006E020000}"/>
    <cellStyle name="見積桁区切り_02機械機器据付工集計表_H16鳥栖代価表_鳥栖設計書(040323)_06.04.25設計書（金入り）国交省" xfId="620" xr:uid="{00000000-0005-0000-0000-00006F020000}"/>
    <cellStyle name="見積-桁区切り_02機械機器据付工集計表_H16鳥栖代価表_鳥栖設計書(040323)_06.04.25設計書（金入り）国交省" xfId="621" xr:uid="{00000000-0005-0000-0000-000070020000}"/>
    <cellStyle name="見積桁区切り_02機械機器据付工集計表_H16鳥栖代価表_鳥栖設計書(040323)_下田土木建築設計書070704" xfId="622" xr:uid="{00000000-0005-0000-0000-000071020000}"/>
    <cellStyle name="見積-桁区切り_02機械機器据付工集計表_H16鳥栖代価表_鳥栖設計書(040323)_下田土木建築設計書070704" xfId="623" xr:uid="{00000000-0005-0000-0000-000072020000}"/>
    <cellStyle name="見積桁区切り_02機械機器据付工集計表_H16鳥栖代価表_鳥栖設計書(040323)_概算事業費-機械" xfId="624" xr:uid="{00000000-0005-0000-0000-000073020000}"/>
    <cellStyle name="見積-桁区切り_02機械機器据付工集計表_H16鳥栖代価表_鳥栖設計書(040323)_概算事業費-機械" xfId="625" xr:uid="{00000000-0005-0000-0000-000074020000}"/>
    <cellStyle name="見積桁区切り_02機械機器据付工集計表_H16鳥栖代価表_鳥栖設計書(040323)_佐野・設計書" xfId="626" xr:uid="{00000000-0005-0000-0000-000075020000}"/>
    <cellStyle name="見積-桁区切り_02機械機器据付工集計表_H16鳥栖代価表_鳥栖設計書(040323)_佐野・設計書" xfId="627" xr:uid="{00000000-0005-0000-0000-000076020000}"/>
    <cellStyle name="見積桁区切り_02機械機器据付工集計表_H16鳥栖代価表_鳥栖設計書(040323)_長泉・設計書（自家発）金入り" xfId="628" xr:uid="{00000000-0005-0000-0000-000077020000}"/>
    <cellStyle name="見積-桁区切り_02機械機器据付工集計表_H16鳥栖代価表_鳥栖設計書(040323)_長泉・設計書（自家発）金入り" xfId="629" xr:uid="{00000000-0005-0000-0000-000078020000}"/>
    <cellStyle name="見積桁区切り_02機械機器据付工集計表_コピー●設計書（広域第２配水池）" xfId="630" xr:uid="{00000000-0005-0000-0000-000079020000}"/>
    <cellStyle name="見積-桁区切り_02機械機器据付工集計表_コピー●設計書（広域第２配水池）" xfId="631" xr:uid="{00000000-0005-0000-0000-00007A020000}"/>
    <cellStyle name="見積桁区切り_02機械機器据付工集計表_コピー●設計書（広域第２配水池）_●707長泉設計書（金入）" xfId="632" xr:uid="{00000000-0005-0000-0000-00007B020000}"/>
    <cellStyle name="見積-桁区切り_02機械機器据付工集計表_コピー●設計書（広域第２配水池）_●707長泉設計書（金入）" xfId="633" xr:uid="{00000000-0005-0000-0000-00007C020000}"/>
    <cellStyle name="見積桁区切り_02機械機器据付工集計表_コピー●設計書（広域第２配水池）_●707長泉設計書（金入）_川崎市水道局設計書（PE→C)-080604" xfId="634" xr:uid="{00000000-0005-0000-0000-00007D020000}"/>
    <cellStyle name="見積-桁区切り_02機械機器据付工集計表_コピー●設計書（広域第２配水池）_●707長泉設計書（金入）_川崎市水道局設計書（PE→C)-080604" xfId="635" xr:uid="{00000000-0005-0000-0000-00007E020000}"/>
    <cellStyle name="見積桁区切り_02機械機器据付工集計表_コピー●設計書（広域第２配水池）_●707長泉設計書（金入）_川崎市水道局設計書（PE→C)-080604_川崎市水道局設計書（PE→C)-080605" xfId="636" xr:uid="{00000000-0005-0000-0000-00007F020000}"/>
    <cellStyle name="見積-桁区切り_02機械機器据付工集計表_コピー●設計書（広域第２配水池）_●707長泉設計書（金入）_川崎市水道局設計書（PE→C)-080604_川崎市水道局設計書（PE→C)-080605" xfId="637" xr:uid="{00000000-0005-0000-0000-000080020000}"/>
    <cellStyle name="見積桁区切り_02機械機器据付工集計表_コピー●設計書（広域第２配水池）_●総括設計書（061111）" xfId="638" xr:uid="{00000000-0005-0000-0000-000081020000}"/>
    <cellStyle name="見積-桁区切り_02機械機器据付工集計表_コピー●設計書（広域第２配水池）_●総括設計書（061111）" xfId="639" xr:uid="{00000000-0005-0000-0000-000082020000}"/>
    <cellStyle name="見積桁区切り_02機械機器据付工集計表_コピー●設計書（広域第２配水池）_●総括設計書（061111）_川崎市水道局設計書（PE→C)-080604" xfId="640" xr:uid="{00000000-0005-0000-0000-000083020000}"/>
    <cellStyle name="見積-桁区切り_02機械機器据付工集計表_コピー●設計書（広域第２配水池）_●総括設計書（061111）_川崎市水道局設計書（PE→C)-080604" xfId="641" xr:uid="{00000000-0005-0000-0000-000084020000}"/>
    <cellStyle name="見積桁区切り_02機械機器据付工集計表_コピー●設計書（広域第２配水池）_●総括設計書（061111）_川崎市水道局設計書（PE→C)-080604_川崎市水道局設計書（PE→C)-080605" xfId="642" xr:uid="{00000000-0005-0000-0000-000085020000}"/>
    <cellStyle name="見積-桁区切り_02機械機器据付工集計表_コピー●設計書（広域第２配水池）_●総括設計書（061111）_川崎市水道局設計書（PE→C)-080604_川崎市水道局設計書（PE→C)-080605" xfId="643" xr:uid="{00000000-0005-0000-0000-000086020000}"/>
    <cellStyle name="見積桁区切り_02機械機器据付工集計表_コピー●設計書（広域第２配水池）_川崎市水道局設計書（PE→C)-080604" xfId="644" xr:uid="{00000000-0005-0000-0000-000087020000}"/>
    <cellStyle name="見積-桁区切り_02機械機器据付工集計表_コピー●設計書（広域第２配水池）_川崎市水道局設計書（PE→C)-080604" xfId="645" xr:uid="{00000000-0005-0000-0000-000088020000}"/>
    <cellStyle name="見積桁区切り_02機械機器据付工集計表_コピー●設計書（広域第２配水池）_川崎市水道局設計書（PE→C)-080604_川崎市水道局設計書（PE→C)-080605" xfId="646" xr:uid="{00000000-0005-0000-0000-000089020000}"/>
    <cellStyle name="見積-桁区切り_02機械機器据付工集計表_コピー●設計書（広域第２配水池）_川崎市水道局設計書（PE→C)-080604_川崎市水道局設計書（PE→C)-080605" xfId="647" xr:uid="{00000000-0005-0000-0000-00008A020000}"/>
    <cellStyle name="見積桁区切り_02機械機器据付工集計表_コピー03下妻PC代価表（　高柳）" xfId="648" xr:uid="{00000000-0005-0000-0000-00008B020000}"/>
    <cellStyle name="見積-桁区切り_02機械機器据付工集計表_コピー03下妻PC代価表（　高柳）" xfId="649" xr:uid="{00000000-0005-0000-0000-00008C020000}"/>
    <cellStyle name="見積桁区切り_02機械機器据付工集計表_コピー03下妻PC代価表（　高柳）_●機械設備設計書" xfId="650" xr:uid="{00000000-0005-0000-0000-00008D020000}"/>
    <cellStyle name="見積-桁区切り_02機械機器据付工集計表_コピー03下妻PC代価表（　高柳）_●機械設備設計書" xfId="651" xr:uid="{00000000-0005-0000-0000-00008E020000}"/>
    <cellStyle name="見積桁区切り_02機械機器据付工集計表_コピー03下妻PC代価表（　高柳）_●経費計算-下水" xfId="652" xr:uid="{00000000-0005-0000-0000-00008F020000}"/>
    <cellStyle name="見積-桁区切り_02機械機器据付工集計表_コピー03下妻PC代価表（　高柳）_●経費計算-下水" xfId="653" xr:uid="{00000000-0005-0000-0000-000090020000}"/>
    <cellStyle name="見積桁区切り_02機械機器据付工集計表_コピー03下妻PC代価表（　高柳）_1217駒木設計書" xfId="654" xr:uid="{00000000-0005-0000-0000-000091020000}"/>
    <cellStyle name="見積-桁区切り_02機械機器据付工集計表_コピー03下妻PC代価表（　高柳）_1217駒木設計書" xfId="655" xr:uid="{00000000-0005-0000-0000-000092020000}"/>
    <cellStyle name="見積桁区切り_02機械機器据付工集計表_コピー03下妻PC代価表（　高柳）_1217駒木設計書_◎駒木設計書" xfId="656" xr:uid="{00000000-0005-0000-0000-000093020000}"/>
    <cellStyle name="見積-桁区切り_02機械機器据付工集計表_コピー03下妻PC代価表（　高柳）_1217駒木設計書_◎駒木設計書" xfId="657" xr:uid="{00000000-0005-0000-0000-000094020000}"/>
    <cellStyle name="見積桁区切り_02機械機器据付工集計表_コピー03下妻PC代価表（　高柳）_1217駒木設計書_◎駒木設計書_概算工事設計書（B工業団地）" xfId="658" xr:uid="{00000000-0005-0000-0000-000095020000}"/>
    <cellStyle name="見積-桁区切り_02機械機器据付工集計表_コピー03下妻PC代価表（　高柳）_1217駒木設計書_◎駒木設計書_概算工事設計書（B工業団地）" xfId="659" xr:uid="{00000000-0005-0000-0000-000096020000}"/>
    <cellStyle name="見積桁区切り_02機械機器据付工集計表_コピー03下妻PC代価表（　高柳）_概算工事設計書（B工業団地）" xfId="660" xr:uid="{00000000-0005-0000-0000-000097020000}"/>
    <cellStyle name="見積-桁区切り_02機械機器据付工集計表_コピー03下妻PC代価表（　高柳）_概算工事設計書（B工業団地）" xfId="661" xr:uid="{00000000-0005-0000-0000-000098020000}"/>
    <cellStyle name="見積桁区切り_02機械機器据付工集計表_コピー03下妻PC代価表（　高柳）_川崎市水道局設計書（PE→C)-080604" xfId="662" xr:uid="{00000000-0005-0000-0000-000099020000}"/>
    <cellStyle name="見積-桁区切り_02機械機器据付工集計表_コピー03下妻PC代価表（　高柳）_川崎市水道局設計書（PE→C)-080604" xfId="663" xr:uid="{00000000-0005-0000-0000-00009A020000}"/>
    <cellStyle name="見積桁区切り_02機械機器据付工集計表_コピー03下妻PC代価表（　高柳）_川崎市水道局設計書（PE→C)-080604_川崎市水道局設計書（PE→C)-080605" xfId="664" xr:uid="{00000000-0005-0000-0000-00009B020000}"/>
    <cellStyle name="見積-桁区切り_02機械機器据付工集計表_コピー03下妻PC代価表（　高柳）_川崎市水道局設計書（PE→C)-080604_川崎市水道局設計書（PE→C)-080605" xfId="665" xr:uid="{00000000-0005-0000-0000-00009C020000}"/>
    <cellStyle name="見積桁区切り_02機械機器据付工集計表_運搬費" xfId="666" xr:uid="{00000000-0005-0000-0000-00009D020000}"/>
    <cellStyle name="見積-桁区切り_02機械機器据付工集計表_運搬費" xfId="667" xr:uid="{00000000-0005-0000-0000-00009E020000}"/>
    <cellStyle name="見積桁区切り_02機械機器据付工集計表_運搬費_1217駒木設計書" xfId="668" xr:uid="{00000000-0005-0000-0000-00009F020000}"/>
    <cellStyle name="見積-桁区切り_02機械機器据付工集計表_運搬費_1217駒木設計書" xfId="669" xr:uid="{00000000-0005-0000-0000-0000A0020000}"/>
    <cellStyle name="見積桁区切り_02機械機器据付工集計表_運搬費_1217駒木設計書_◎駒木設計書" xfId="670" xr:uid="{00000000-0005-0000-0000-0000A1020000}"/>
    <cellStyle name="見積-桁区切り_02機械機器据付工集計表_運搬費_1217駒木設計書_◎駒木設計書" xfId="671" xr:uid="{00000000-0005-0000-0000-0000A2020000}"/>
    <cellStyle name="見積桁区切り_02機械機器据付工集計表_運搬費_1217駒木設計書_◎駒木設計書_概算工事設計書（B工業団地）" xfId="672" xr:uid="{00000000-0005-0000-0000-0000A3020000}"/>
    <cellStyle name="見積-桁区切り_02機械機器据付工集計表_運搬費_1217駒木設計書_◎駒木設計書_概算工事設計書（B工業団地）" xfId="673" xr:uid="{00000000-0005-0000-0000-0000A4020000}"/>
    <cellStyle name="見積桁区切り_02機械機器据付工集計表_運搬費_概算工事設計書（B工業団地）" xfId="674" xr:uid="{00000000-0005-0000-0000-0000A5020000}"/>
    <cellStyle name="見積-桁区切り_02機械機器据付工集計表_運搬費_概算工事設計書（B工業団地）" xfId="675" xr:uid="{00000000-0005-0000-0000-0000A6020000}"/>
    <cellStyle name="見積桁区切り_02機械機器据付工集計表_概算事業費-機械" xfId="676" xr:uid="{00000000-0005-0000-0000-0000A7020000}"/>
    <cellStyle name="見積-桁区切り_02機械機器据付工集計表_概算事業費-機械" xfId="677" xr:uid="{00000000-0005-0000-0000-0000A8020000}"/>
    <cellStyle name="見積桁区切り_02機械機器据付工集計表_機械設計書" xfId="678" xr:uid="{00000000-0005-0000-0000-0000A9020000}"/>
    <cellStyle name="見積-桁区切り_02機械機器据付工集計表_機械設計書" xfId="679" xr:uid="{00000000-0005-0000-0000-0000AA020000}"/>
    <cellStyle name="見積桁区切り_02機械機器据付工集計表_機械設計書_（１６年１月修正）鳥栖設計書" xfId="680" xr:uid="{00000000-0005-0000-0000-0000AB020000}"/>
    <cellStyle name="見積-桁区切り_02機械機器据付工集計表_機械設計書_（１６年１月修正）鳥栖設計書" xfId="681" xr:uid="{00000000-0005-0000-0000-0000AC020000}"/>
    <cellStyle name="見積桁区切り_02機械機器据付工集計表_機械設計書_（１６年１月修正）鳥栖設計書_●01下田土木建築設計書" xfId="682" xr:uid="{00000000-0005-0000-0000-0000AD020000}"/>
    <cellStyle name="見積-桁区切り_02機械機器据付工集計表_機械設計書_（１６年１月修正）鳥栖設計書_●01下田土木建築設計書" xfId="683" xr:uid="{00000000-0005-0000-0000-0000AE020000}"/>
    <cellStyle name="見積桁区切り_02機械機器据付工集計表_機械設計書_（１６年１月修正）鳥栖設計書_●01下田土木建築設計書_0805" xfId="684" xr:uid="{00000000-0005-0000-0000-0000AF020000}"/>
    <cellStyle name="見積-桁区切り_02機械機器据付工集計表_機械設計書_（１６年１月修正）鳥栖設計書_●01下田土木建築設計書_0805" xfId="685" xr:uid="{00000000-0005-0000-0000-0000B0020000}"/>
    <cellStyle name="見積桁区切り_02機械機器据付工集計表_機械設計書_（１６年１月修正）鳥栖設計書_●707長泉設計書（金入）" xfId="686" xr:uid="{00000000-0005-0000-0000-0000B1020000}"/>
    <cellStyle name="見積-桁区切り_02機械機器据付工集計表_機械設計書_（１６年１月修正）鳥栖設計書_●707長泉設計書（金入）" xfId="687" xr:uid="{00000000-0005-0000-0000-0000B2020000}"/>
    <cellStyle name="見積桁区切り_02機械機器据付工集計表_機械設計書_（１６年１月修正）鳥栖設計書_06.04.25設計書（金入り）国交省" xfId="688" xr:uid="{00000000-0005-0000-0000-0000B3020000}"/>
    <cellStyle name="見積-桁区切り_02機械機器据付工集計表_機械設計書_（１６年１月修正）鳥栖設計書_06.04.25設計書（金入り）国交省" xfId="689" xr:uid="{00000000-0005-0000-0000-0000B4020000}"/>
    <cellStyle name="見積桁区切り_02機械機器据付工集計表_機械設計書_（１６年１月修正）鳥栖設計書_下田土木建築設計書070704" xfId="690" xr:uid="{00000000-0005-0000-0000-0000B5020000}"/>
    <cellStyle name="見積-桁区切り_02機械機器据付工集計表_機械設計書_（１６年１月修正）鳥栖設計書_下田土木建築設計書070704" xfId="691" xr:uid="{00000000-0005-0000-0000-0000B6020000}"/>
    <cellStyle name="見積桁区切り_02機械機器据付工集計表_機械設計書_（１６年１月修正）鳥栖設計書_概算事業費-機械" xfId="692" xr:uid="{00000000-0005-0000-0000-0000B7020000}"/>
    <cellStyle name="見積-桁区切り_02機械機器据付工集計表_機械設計書_（１６年１月修正）鳥栖設計書_概算事業費-機械" xfId="693" xr:uid="{00000000-0005-0000-0000-0000B8020000}"/>
    <cellStyle name="見積桁区切り_02機械機器据付工集計表_機械設計書_（１６年１月修正）鳥栖設計書_佐野・設計書" xfId="694" xr:uid="{00000000-0005-0000-0000-0000B9020000}"/>
    <cellStyle name="見積-桁区切り_02機械機器据付工集計表_機械設計書_（１６年１月修正）鳥栖設計書_佐野・設計書" xfId="695" xr:uid="{00000000-0005-0000-0000-0000BA020000}"/>
    <cellStyle name="見積桁区切り_02機械機器据付工集計表_機械設計書_（１６年１月修正）鳥栖設計書_長泉・設計書（自家発）金入り" xfId="696" xr:uid="{00000000-0005-0000-0000-0000BB020000}"/>
    <cellStyle name="見積-桁区切り_02機械機器据付工集計表_機械設計書_（１６年１月修正）鳥栖設計書_長泉・設計書（自家発）金入り" xfId="697" xr:uid="{00000000-0005-0000-0000-0000BC020000}"/>
    <cellStyle name="見積桁区切り_02機械機器据付工集計表_機械設計書_◆01次亜（機械）" xfId="698" xr:uid="{00000000-0005-0000-0000-0000BD020000}"/>
    <cellStyle name="見積-桁区切り_02機械機器据付工集計表_機械設計書_◆01次亜（機械）" xfId="699" xr:uid="{00000000-0005-0000-0000-0000BE020000}"/>
    <cellStyle name="見積桁区切り_02機械機器据付工集計表_機械設計書_◆01次亜（機械）_●01下田土木建築設計書" xfId="700" xr:uid="{00000000-0005-0000-0000-0000BF020000}"/>
    <cellStyle name="見積-桁区切り_02機械機器据付工集計表_機械設計書_◆01次亜（機械）_●01下田土木建築設計書" xfId="701" xr:uid="{00000000-0005-0000-0000-0000C0020000}"/>
    <cellStyle name="見積桁区切り_02機械機器据付工集計表_機械設計書_◆01次亜（機械）_●01下田土木建築設計書_0805" xfId="702" xr:uid="{00000000-0005-0000-0000-0000C1020000}"/>
    <cellStyle name="見積-桁区切り_02機械機器据付工集計表_機械設計書_◆01次亜（機械）_●01下田土木建築設計書_0805" xfId="703" xr:uid="{00000000-0005-0000-0000-0000C2020000}"/>
    <cellStyle name="見積桁区切り_02機械機器据付工集計表_機械設計書_◆01次亜（機械）_06.04.25設計書（金入り）国交省" xfId="704" xr:uid="{00000000-0005-0000-0000-0000C3020000}"/>
    <cellStyle name="見積-桁区切り_02機械機器据付工集計表_機械設計書_◆01次亜（機械）_06.04.25設計書（金入り）国交省" xfId="705" xr:uid="{00000000-0005-0000-0000-0000C4020000}"/>
    <cellStyle name="見積桁区切り_02機械機器据付工集計表_機械設計書_◆01次亜（機械）_下田土木建築設計書070704" xfId="706" xr:uid="{00000000-0005-0000-0000-0000C5020000}"/>
    <cellStyle name="見積-桁区切り_02機械機器据付工集計表_機械設計書_◆01次亜（機械）_下田土木建築設計書070704" xfId="707" xr:uid="{00000000-0005-0000-0000-0000C6020000}"/>
    <cellStyle name="見積桁区切り_02機械機器据付工集計表_機械設計書_◆01次亜（機械）_概算事業費-機械" xfId="708" xr:uid="{00000000-0005-0000-0000-0000C7020000}"/>
    <cellStyle name="見積-桁区切り_02機械機器据付工集計表_機械設計書_◆01次亜（機械）_概算事業費-機械" xfId="709" xr:uid="{00000000-0005-0000-0000-0000C8020000}"/>
    <cellStyle name="見積桁区切り_02機械機器据付工集計表_機械設計書_◆01次亜（機械）_佐野・設計書" xfId="710" xr:uid="{00000000-0005-0000-0000-0000C9020000}"/>
    <cellStyle name="見積-桁区切り_02機械機器据付工集計表_機械設計書_◆01次亜（機械）_佐野・設計書" xfId="711" xr:uid="{00000000-0005-0000-0000-0000CA020000}"/>
    <cellStyle name="見積桁区切り_02機械機器据付工集計表_機械設計書_◆01次亜（機械）_長泉・設計書（自家発）金入り" xfId="712" xr:uid="{00000000-0005-0000-0000-0000CB020000}"/>
    <cellStyle name="見積-桁区切り_02機械機器据付工集計表_機械設計書_◆01次亜（機械）_長泉・設計書（自家発）金入り" xfId="713" xr:uid="{00000000-0005-0000-0000-0000CC020000}"/>
    <cellStyle name="見積桁区切り_02機械機器据付工集計表_機械設計書_●01下田土木建築設計書" xfId="714" xr:uid="{00000000-0005-0000-0000-0000CD020000}"/>
    <cellStyle name="見積-桁区切り_02機械機器据付工集計表_機械設計書_●01下田土木建築設計書" xfId="715" xr:uid="{00000000-0005-0000-0000-0000CE020000}"/>
    <cellStyle name="見積桁区切り_02機械機器据付工集計表_機械設計書_●01下田土木建築設計書_0805" xfId="716" xr:uid="{00000000-0005-0000-0000-0000CF020000}"/>
    <cellStyle name="見積-桁区切り_02機械機器据付工集計表_機械設計書_●01下田土木建築設計書_0805" xfId="717" xr:uid="{00000000-0005-0000-0000-0000D0020000}"/>
    <cellStyle name="見積桁区切り_02機械機器据付工集計表_機械設計書_●707長泉設計書（金入）" xfId="718" xr:uid="{00000000-0005-0000-0000-0000D1020000}"/>
    <cellStyle name="見積-桁区切り_02機械機器据付工集計表_機械設計書_●707長泉設計書（金入）" xfId="719" xr:uid="{00000000-0005-0000-0000-0000D2020000}"/>
    <cellStyle name="見積桁区切り_02機械機器据付工集計表_機械設計書_01 ●（金入）設計書(配水取水設備）" xfId="720" xr:uid="{00000000-0005-0000-0000-0000D3020000}"/>
    <cellStyle name="見積-桁区切り_02機械機器据付工集計表_機械設計書_01 ●（金入）設計書(配水取水設備）" xfId="721" xr:uid="{00000000-0005-0000-0000-0000D4020000}"/>
    <cellStyle name="見積桁区切り_02機械機器据付工集計表_機械設計書_01 ●（金入）設計書(配水取水設備）_●01下田土木建築設計書" xfId="722" xr:uid="{00000000-0005-0000-0000-0000D5020000}"/>
    <cellStyle name="見積-桁区切り_02機械機器据付工集計表_機械設計書_01 ●（金入）設計書(配水取水設備）_●01下田土木建築設計書" xfId="723" xr:uid="{00000000-0005-0000-0000-0000D6020000}"/>
    <cellStyle name="見積桁区切り_02機械機器据付工集計表_機械設計書_01 ●（金入）設計書(配水取水設備）_●01下田土木建築設計書_0805" xfId="724" xr:uid="{00000000-0005-0000-0000-0000D7020000}"/>
    <cellStyle name="見積-桁区切り_02機械機器据付工集計表_機械設計書_01 ●（金入）設計書(配水取水設備）_●01下田土木建築設計書_0805" xfId="725" xr:uid="{00000000-0005-0000-0000-0000D8020000}"/>
    <cellStyle name="見積桁区切り_02機械機器据付工集計表_機械設計書_01 ●（金入）設計書(配水取水設備）_●01下田土木建築設計書_川崎市水道局設計書（PE→C)-080604" xfId="726" xr:uid="{00000000-0005-0000-0000-0000D9020000}"/>
    <cellStyle name="見積-桁区切り_02機械機器据付工集計表_機械設計書_01 ●（金入）設計書(配水取水設備）_●01下田土木建築設計書_川崎市水道局設計書（PE→C)-080604" xfId="727" xr:uid="{00000000-0005-0000-0000-0000DA020000}"/>
    <cellStyle name="見積桁区切り_02機械機器据付工集計表_機械設計書_01 ●（金入）設計書(配水取水設備）_●01下田土木建築設計書_川崎市水道局設計書（PE→C)-080604_川崎市水道局設計書（PE→C)-080605" xfId="728" xr:uid="{00000000-0005-0000-0000-0000DB020000}"/>
    <cellStyle name="見積-桁区切り_02機械機器据付工集計表_機械設計書_01 ●（金入）設計書(配水取水設備）_●01下田土木建築設計書_川崎市水道局設計書（PE→C)-080604_川崎市水道局設計書（PE→C)-080605" xfId="729" xr:uid="{00000000-0005-0000-0000-0000DC020000}"/>
    <cellStyle name="見積桁区切り_02機械機器据付工集計表_機械設計書_01 ●（金入）設計書(配水取水設備）_●707長泉設計書（金入）" xfId="730" xr:uid="{00000000-0005-0000-0000-0000DD020000}"/>
    <cellStyle name="見積-桁区切り_02機械機器据付工集計表_機械設計書_01 ●（金入）設計書(配水取水設備）_●707長泉設計書（金入）" xfId="731" xr:uid="{00000000-0005-0000-0000-0000DE020000}"/>
    <cellStyle name="見積桁区切り_02機械機器据付工集計表_機械設計書_01 ●（金入）設計書(配水取水設備）_●707長泉設計書（金入）_川崎市水道局設計書（PE→C)-080604" xfId="732" xr:uid="{00000000-0005-0000-0000-0000DF020000}"/>
    <cellStyle name="見積-桁区切り_02機械機器据付工集計表_機械設計書_01 ●（金入）設計書(配水取水設備）_●707長泉設計書（金入）_川崎市水道局設計書（PE→C)-080604" xfId="733" xr:uid="{00000000-0005-0000-0000-0000E0020000}"/>
    <cellStyle name="見積桁区切り_02機械機器据付工集計表_機械設計書_01 ●（金入）設計書(配水取水設備）_●707長泉設計書（金入）_川崎市水道局設計書（PE→C)-080604_川崎市水道局設計書（PE→C)-080605" xfId="734" xr:uid="{00000000-0005-0000-0000-0000E1020000}"/>
    <cellStyle name="見積-桁区切り_02機械機器据付工集計表_機械設計書_01 ●（金入）設計書(配水取水設備）_●707長泉設計書（金入）_川崎市水道局設計書（PE→C)-080604_川崎市水道局設計書（PE→C)-080605" xfId="735" xr:uid="{00000000-0005-0000-0000-0000E2020000}"/>
    <cellStyle name="見積桁区切り_02機械機器据付工集計表_機械設計書_01 ●（金入）設計書(配水取水設備）_●総括設計書（061111）" xfId="736" xr:uid="{00000000-0005-0000-0000-0000E3020000}"/>
    <cellStyle name="見積-桁区切り_02機械機器据付工集計表_機械設計書_01 ●（金入）設計書(配水取水設備）_●総括設計書（061111）" xfId="737" xr:uid="{00000000-0005-0000-0000-0000E4020000}"/>
    <cellStyle name="見積桁区切り_02機械機器据付工集計表_機械設計書_01 ●（金入）設計書(配水取水設備）_●総括設計書（061111）_川崎市水道局設計書（PE→C)-080604" xfId="738" xr:uid="{00000000-0005-0000-0000-0000E5020000}"/>
    <cellStyle name="見積-桁区切り_02機械機器据付工集計表_機械設計書_01 ●（金入）設計書(配水取水設備）_●総括設計書（061111）_川崎市水道局設計書（PE→C)-080604" xfId="739" xr:uid="{00000000-0005-0000-0000-0000E6020000}"/>
    <cellStyle name="見積桁区切り_02機械機器据付工集計表_機械設計書_01 ●（金入）設計書(配水取水設備）_●総括設計書（061111）_川崎市水道局設計書（PE→C)-080604_川崎市水道局設計書（PE→C)-080605" xfId="740" xr:uid="{00000000-0005-0000-0000-0000E7020000}"/>
    <cellStyle name="見積-桁区切り_02機械機器据付工集計表_機械設計書_01 ●（金入）設計書(配水取水設備）_●総括設計書（061111）_川崎市水道局設計書（PE→C)-080604_川崎市水道局設計書（PE→C)-080605" xfId="741" xr:uid="{00000000-0005-0000-0000-0000E8020000}"/>
    <cellStyle name="見積桁区切り_02機械機器据付工集計表_機械設計書_01 ●（金入）設計書(配水取水設備）_06.04.25設計書（金入り）国交省" xfId="742" xr:uid="{00000000-0005-0000-0000-0000E9020000}"/>
    <cellStyle name="見積-桁区切り_02機械機器据付工集計表_機械設計書_01 ●（金入）設計書(配水取水設備）_06.04.25設計書（金入り）国交省" xfId="743" xr:uid="{00000000-0005-0000-0000-0000EA020000}"/>
    <cellStyle name="見積桁区切り_02機械機器据付工集計表_機械設計書_01 ●（金入）設計書(配水取水設備）_06.04.25設計書（金入り）国交省_川崎市水道局設計書（PE→C)-080604" xfId="744" xr:uid="{00000000-0005-0000-0000-0000EB020000}"/>
    <cellStyle name="見積-桁区切り_02機械機器据付工集計表_機械設計書_01 ●（金入）設計書(配水取水設備）_06.04.25設計書（金入り）国交省_川崎市水道局設計書（PE→C)-080604" xfId="745" xr:uid="{00000000-0005-0000-0000-0000EC020000}"/>
    <cellStyle name="見積桁区切り_02機械機器据付工集計表_機械設計書_01 ●（金入）設計書(配水取水設備）_06.04.25設計書（金入り）国交省_川崎市水道局設計書（PE→C)-080604_川崎市水道局設計書（PE→C)-080605" xfId="746" xr:uid="{00000000-0005-0000-0000-0000ED020000}"/>
    <cellStyle name="見積-桁区切り_02機械機器据付工集計表_機械設計書_01 ●（金入）設計書(配水取水設備）_06.04.25設計書（金入り）国交省_川崎市水道局設計書（PE→C)-080604_川崎市水道局設計書（PE→C)-080605" xfId="747" xr:uid="{00000000-0005-0000-0000-0000EE020000}"/>
    <cellStyle name="見積桁区切り_02機械機器据付工集計表_機械設計書_01 ●（金入）設計書(配水取水設備）_下田土木建築設計書070704" xfId="748" xr:uid="{00000000-0005-0000-0000-0000EF020000}"/>
    <cellStyle name="見積-桁区切り_02機械機器据付工集計表_機械設計書_01 ●（金入）設計書(配水取水設備）_下田土木建築設計書070704" xfId="749" xr:uid="{00000000-0005-0000-0000-0000F0020000}"/>
    <cellStyle name="見積桁区切り_02機械機器据付工集計表_機械設計書_01 ●（金入）設計書(配水取水設備）_下田土木建築設計書070704_川崎市水道局設計書（PE→C)-080604" xfId="750" xr:uid="{00000000-0005-0000-0000-0000F1020000}"/>
    <cellStyle name="見積-桁区切り_02機械機器据付工集計表_機械設計書_01 ●（金入）設計書(配水取水設備）_下田土木建築設計書070704_川崎市水道局設計書（PE→C)-080604" xfId="751" xr:uid="{00000000-0005-0000-0000-0000F2020000}"/>
    <cellStyle name="見積桁区切り_02機械機器据付工集計表_機械設計書_01 ●（金入）設計書(配水取水設備）_下田土木建築設計書070704_川崎市水道局設計書（PE→C)-080604_川崎市水道局設計書（PE→C)-080605" xfId="752" xr:uid="{00000000-0005-0000-0000-0000F3020000}"/>
    <cellStyle name="見積-桁区切り_02機械機器据付工集計表_機械設計書_01 ●（金入）設計書(配水取水設備）_下田土木建築設計書070704_川崎市水道局設計書（PE→C)-080604_川崎市水道局設計書（PE→C)-080605" xfId="753" xr:uid="{00000000-0005-0000-0000-0000F4020000}"/>
    <cellStyle name="見積桁区切り_02機械機器据付工集計表_機械設計書_01 ●（金入）設計書(配水取水設備）_概算事業費-機械" xfId="754" xr:uid="{00000000-0005-0000-0000-0000F5020000}"/>
    <cellStyle name="見積-桁区切り_02機械機器据付工集計表_機械設計書_01 ●（金入）設計書(配水取水設備）_概算事業費-機械" xfId="755" xr:uid="{00000000-0005-0000-0000-0000F6020000}"/>
    <cellStyle name="見積桁区切り_02機械機器据付工集計表_機械設計書_01 ●（金入）設計書(配水取水設備）_佐野・設計書" xfId="756" xr:uid="{00000000-0005-0000-0000-0000F7020000}"/>
    <cellStyle name="見積-桁区切り_02機械機器据付工集計表_機械設計書_01 ●（金入）設計書(配水取水設備）_佐野・設計書" xfId="757" xr:uid="{00000000-0005-0000-0000-0000F8020000}"/>
    <cellStyle name="見積桁区切り_02機械機器据付工集計表_機械設計書_01 ●（金入）設計書(配水取水設備）_佐野・設計書_川崎市水道局設計書（PE→C)-080604" xfId="758" xr:uid="{00000000-0005-0000-0000-0000F9020000}"/>
    <cellStyle name="見積-桁区切り_02機械機器据付工集計表_機械設計書_01 ●（金入）設計書(配水取水設備）_佐野・設計書_川崎市水道局設計書（PE→C)-080604" xfId="759" xr:uid="{00000000-0005-0000-0000-0000FA020000}"/>
    <cellStyle name="見積桁区切り_02機械機器据付工集計表_機械設計書_01 ●（金入）設計書(配水取水設備）_佐野・設計書_川崎市水道局設計書（PE→C)-080604_川崎市水道局設計書（PE→C)-080605" xfId="760" xr:uid="{00000000-0005-0000-0000-0000FB020000}"/>
    <cellStyle name="見積-桁区切り_02機械機器据付工集計表_機械設計書_01 ●（金入）設計書(配水取水設備）_佐野・設計書_川崎市水道局設計書（PE→C)-080604_川崎市水道局設計書（PE→C)-080605" xfId="761" xr:uid="{00000000-0005-0000-0000-0000FC020000}"/>
    <cellStyle name="見積桁区切り_02機械機器据付工集計表_機械設計書_01 ●（金入）設計書(配水取水設備）_川崎市水道局設計書（PE→C)-080604" xfId="762" xr:uid="{00000000-0005-0000-0000-0000FD020000}"/>
    <cellStyle name="見積-桁区切り_02機械機器据付工集計表_機械設計書_01 ●（金入）設計書(配水取水設備）_川崎市水道局設計書（PE→C)-080604" xfId="763" xr:uid="{00000000-0005-0000-0000-0000FE020000}"/>
    <cellStyle name="見積桁区切り_02機械機器据付工集計表_機械設計書_01 ●（金入）設計書(配水取水設備）_川崎市水道局設計書（PE→C)-080604_川崎市水道局設計書（PE→C)-080605" xfId="764" xr:uid="{00000000-0005-0000-0000-0000FF020000}"/>
    <cellStyle name="見積-桁区切り_02機械機器据付工集計表_機械設計書_01 ●（金入）設計書(配水取水設備）_川崎市水道局設計書（PE→C)-080604_川崎市水道局設計書（PE→C)-080605" xfId="765" xr:uid="{00000000-0005-0000-0000-000000030000}"/>
    <cellStyle name="見積桁区切り_02機械機器据付工集計表_機械設計書_01 ●（金入）設計書(配水取水設備）_長泉・設計書（自家発）金入り" xfId="766" xr:uid="{00000000-0005-0000-0000-000001030000}"/>
    <cellStyle name="見積-桁区切り_02機械機器据付工集計表_機械設計書_01 ●（金入）設計書(配水取水設備）_長泉・設計書（自家発）金入り" xfId="767" xr:uid="{00000000-0005-0000-0000-000002030000}"/>
    <cellStyle name="見積桁区切り_02機械機器据付工集計表_機械設計書_01 ●（金入）設計書(配水取水設備）_長泉・設計書（自家発）金入り_川崎市水道局設計書（PE→C)-080604" xfId="768" xr:uid="{00000000-0005-0000-0000-000003030000}"/>
    <cellStyle name="見積-桁区切り_02機械機器据付工集計表_機械設計書_01 ●（金入）設計書(配水取水設備）_長泉・設計書（自家発）金入り_川崎市水道局設計書（PE→C)-080604" xfId="769" xr:uid="{00000000-0005-0000-0000-000004030000}"/>
    <cellStyle name="見積桁区切り_02機械機器据付工集計表_機械設計書_01 ●（金入）設計書(配水取水設備）_長泉・設計書（自家発）金入り_川崎市水道局設計書（PE→C)-080604_川崎市水道局設計書（PE→C)-080605" xfId="770" xr:uid="{00000000-0005-0000-0000-000005030000}"/>
    <cellStyle name="見積-桁区切り_02機械機器据付工集計表_機械設計書_01 ●（金入）設計書(配水取水設備）_長泉・設計書（自家発）金入り_川崎市水道局設計書（PE→C)-080604_川崎市水道局設計書（PE→C)-080605" xfId="771" xr:uid="{00000000-0005-0000-0000-000006030000}"/>
    <cellStyle name="見積桁区切り_02機械機器据付工集計表_機械設計書_06.04.25設計書（金入り）国交省" xfId="772" xr:uid="{00000000-0005-0000-0000-000007030000}"/>
    <cellStyle name="見積-桁区切り_02機械機器据付工集計表_機械設計書_06.04.25設計書（金入り）国交省" xfId="773" xr:uid="{00000000-0005-0000-0000-000008030000}"/>
    <cellStyle name="見積桁区切り_02機械機器据付工集計表_機械設計書_06.04.25設計書（金入り）国交省_川崎市水道局設計書（PE→C)-080604" xfId="774" xr:uid="{00000000-0005-0000-0000-000009030000}"/>
    <cellStyle name="見積-桁区切り_02機械機器据付工集計表_機械設計書_06.04.25設計書（金入り）国交省_川崎市水道局設計書（PE→C)-080604" xfId="775" xr:uid="{00000000-0005-0000-0000-00000A030000}"/>
    <cellStyle name="見積桁区切り_02機械機器据付工集計表_機械設計書_06.04.25設計書（金入り）国交省_川崎市水道局設計書（PE→C)-080604_川崎市水道局設計書（PE→C)-080605" xfId="776" xr:uid="{00000000-0005-0000-0000-00000B030000}"/>
    <cellStyle name="見積-桁区切り_02機械機器据付工集計表_機械設計書_06.04.25設計書（金入り）国交省_川崎市水道局設計書（PE→C)-080604_川崎市水道局設計書（PE→C)-080605" xfId="777" xr:uid="{00000000-0005-0000-0000-00000C030000}"/>
    <cellStyle name="見積桁区切り_02機械機器据付工集計表_機械設計書_下田土木建築設計書070704" xfId="778" xr:uid="{00000000-0005-0000-0000-00000D030000}"/>
    <cellStyle name="見積-桁区切り_02機械機器据付工集計表_機械設計書_下田土木建築設計書070704" xfId="779" xr:uid="{00000000-0005-0000-0000-00000E030000}"/>
    <cellStyle name="見積桁区切り_02機械機器据付工集計表_機械設計書_下田土木建築設計書070704_川崎市水道局設計書（PE→C)-080604" xfId="780" xr:uid="{00000000-0005-0000-0000-00000F030000}"/>
    <cellStyle name="見積-桁区切り_02機械機器据付工集計表_機械設計書_下田土木建築設計書070704_川崎市水道局設計書（PE→C)-080604" xfId="781" xr:uid="{00000000-0005-0000-0000-000010030000}"/>
    <cellStyle name="見積桁区切り_02機械機器据付工集計表_機械設計書_下田土木建築設計書070704_川崎市水道局設計書（PE→C)-080604_川崎市水道局設計書（PE→C)-080605" xfId="782" xr:uid="{00000000-0005-0000-0000-000011030000}"/>
    <cellStyle name="見積-桁区切り_02機械機器据付工集計表_機械設計書_下田土木建築設計書070704_川崎市水道局設計書（PE→C)-080604_川崎市水道局設計書（PE→C)-080605" xfId="783" xr:uid="{00000000-0005-0000-0000-000012030000}"/>
    <cellStyle name="見積桁区切り_02機械機器据付工集計表_機械設計書_概算事業費-機械" xfId="784" xr:uid="{00000000-0005-0000-0000-000013030000}"/>
    <cellStyle name="見積-桁区切り_02機械機器据付工集計表_機械設計書_概算事業費-機械" xfId="785" xr:uid="{00000000-0005-0000-0000-000014030000}"/>
    <cellStyle name="見積桁区切り_02機械機器据付工集計表_機械設計書_工事設計書（機械・金入）" xfId="786" xr:uid="{00000000-0005-0000-0000-000015030000}"/>
    <cellStyle name="見積-桁区切り_02機械機器据付工集計表_機械設計書_工事設計書（機械・金入）" xfId="787" xr:uid="{00000000-0005-0000-0000-000016030000}"/>
    <cellStyle name="見積桁区切り_02機械機器据付工集計表_機械設計書_工事設計書（機械・金入）_川崎市水道局設計書（PE→C)-080604" xfId="788" xr:uid="{00000000-0005-0000-0000-000017030000}"/>
    <cellStyle name="見積-桁区切り_02機械機器据付工集計表_機械設計書_工事設計書（機械・金入）_川崎市水道局設計書（PE→C)-080604" xfId="789" xr:uid="{00000000-0005-0000-0000-000018030000}"/>
    <cellStyle name="見積桁区切り_02機械機器据付工集計表_機械設計書_工事設計書（機械・金入）_川崎市水道局設計書（PE→C)-080604_川崎市水道局設計書（PE→C)-080605" xfId="790" xr:uid="{00000000-0005-0000-0000-000019030000}"/>
    <cellStyle name="見積-桁区切り_02機械機器据付工集計表_機械設計書_工事設計書（機械・金入）_川崎市水道局設計書（PE→C)-080604_川崎市水道局設計書（PE→C)-080605" xfId="791" xr:uid="{00000000-0005-0000-0000-00001A030000}"/>
    <cellStyle name="見積桁区切り_02機械機器据付工集計表_機械設計書_工事設計書（機械・金入）改" xfId="792" xr:uid="{00000000-0005-0000-0000-00001B030000}"/>
    <cellStyle name="見積-桁区切り_02機械機器据付工集計表_機械設計書_工事設計書（機械・金入）改" xfId="793" xr:uid="{00000000-0005-0000-0000-00001C030000}"/>
    <cellStyle name="見積桁区切り_02機械機器据付工集計表_機械設計書_工事設計書（機械・金入）改_川崎市水道局設計書（PE→C)-080604" xfId="794" xr:uid="{00000000-0005-0000-0000-00001D030000}"/>
    <cellStyle name="見積-桁区切り_02機械機器据付工集計表_機械設計書_工事設計書（機械・金入）改_川崎市水道局設計書（PE→C)-080604" xfId="795" xr:uid="{00000000-0005-0000-0000-00001E030000}"/>
    <cellStyle name="見積桁区切り_02機械機器据付工集計表_機械設計書_工事設計書（機械・金入）改_川崎市水道局設計書（PE→C)-080604_川崎市水道局設計書（PE→C)-080605" xfId="796" xr:uid="{00000000-0005-0000-0000-00001F030000}"/>
    <cellStyle name="見積-桁区切り_02機械機器据付工集計表_機械設計書_工事設計書（機械・金入）改_川崎市水道局設計書（PE→C)-080604_川崎市水道局設計書（PE→C)-080605" xfId="797" xr:uid="{00000000-0005-0000-0000-000020030000}"/>
    <cellStyle name="見積桁区切り_02機械機器据付工集計表_機械設計書_佐野・設計書" xfId="798" xr:uid="{00000000-0005-0000-0000-000021030000}"/>
    <cellStyle name="見積-桁区切り_02機械機器据付工集計表_機械設計書_佐野・設計書" xfId="799" xr:uid="{00000000-0005-0000-0000-000022030000}"/>
    <cellStyle name="見積桁区切り_02機械機器据付工集計表_機械設計書_砂沼(浄)配水P" xfId="800" xr:uid="{00000000-0005-0000-0000-000023030000}"/>
    <cellStyle name="見積-桁区切り_02機械機器据付工集計表_機械設計書_砂沼(浄)配水P" xfId="801" xr:uid="{00000000-0005-0000-0000-000024030000}"/>
    <cellStyle name="見積桁区切り_02機械機器据付工集計表_機械設計書_砂沼(浄)配水P_●01下田土木建築設計書" xfId="802" xr:uid="{00000000-0005-0000-0000-000025030000}"/>
    <cellStyle name="見積-桁区切り_02機械機器据付工集計表_機械設計書_砂沼(浄)配水P_●01下田土木建築設計書" xfId="803" xr:uid="{00000000-0005-0000-0000-000026030000}"/>
    <cellStyle name="見積桁区切り_02機械機器据付工集計表_機械設計書_砂沼(浄)配水P_●01下田土木建築設計書_0805" xfId="804" xr:uid="{00000000-0005-0000-0000-000027030000}"/>
    <cellStyle name="見積-桁区切り_02機械機器据付工集計表_機械設計書_砂沼(浄)配水P_●01下田土木建築設計書_0805" xfId="805" xr:uid="{00000000-0005-0000-0000-000028030000}"/>
    <cellStyle name="見積桁区切り_02機械機器据付工集計表_機械設計書_砂沼(浄)配水P_●01下田土木建築設計書_川崎市水道局設計書（PE→C)-080604" xfId="806" xr:uid="{00000000-0005-0000-0000-000029030000}"/>
    <cellStyle name="見積-桁区切り_02機械機器据付工集計表_機械設計書_砂沼(浄)配水P_●01下田土木建築設計書_川崎市水道局設計書（PE→C)-080604" xfId="807" xr:uid="{00000000-0005-0000-0000-00002A030000}"/>
    <cellStyle name="見積桁区切り_02機械機器据付工集計表_機械設計書_砂沼(浄)配水P_●01下田土木建築設計書_川崎市水道局設計書（PE→C)-080604_川崎市水道局設計書（PE→C)-080605" xfId="808" xr:uid="{00000000-0005-0000-0000-00002B030000}"/>
    <cellStyle name="見積-桁区切り_02機械機器据付工集計表_機械設計書_砂沼(浄)配水P_●01下田土木建築設計書_川崎市水道局設計書（PE→C)-080604_川崎市水道局設計書（PE→C)-080605" xfId="809" xr:uid="{00000000-0005-0000-0000-00002C030000}"/>
    <cellStyle name="見積桁区切り_02機械機器据付工集計表_機械設計書_砂沼(浄)配水P_●総括設計書（061111）" xfId="810" xr:uid="{00000000-0005-0000-0000-00002D030000}"/>
    <cellStyle name="見積-桁区切り_02機械機器据付工集計表_機械設計書_砂沼(浄)配水P_●総括設計書（061111）" xfId="811" xr:uid="{00000000-0005-0000-0000-00002E030000}"/>
    <cellStyle name="見積桁区切り_02機械機器据付工集計表_機械設計書_砂沼(浄)配水P_●総括設計書（061111）_川崎市水道局設計書（PE→C)-080604" xfId="812" xr:uid="{00000000-0005-0000-0000-00002F030000}"/>
    <cellStyle name="見積-桁区切り_02機械機器据付工集計表_機械設計書_砂沼(浄)配水P_●総括設計書（061111）_川崎市水道局設計書（PE→C)-080604" xfId="813" xr:uid="{00000000-0005-0000-0000-000030030000}"/>
    <cellStyle name="見積桁区切り_02機械機器据付工集計表_機械設計書_砂沼(浄)配水P_●総括設計書（061111）_川崎市水道局設計書（PE→C)-080604_川崎市水道局設計書（PE→C)-080605" xfId="814" xr:uid="{00000000-0005-0000-0000-000031030000}"/>
    <cellStyle name="見積-桁区切り_02機械機器据付工集計表_機械設計書_砂沼(浄)配水P_●総括設計書（061111）_川崎市水道局設計書（PE→C)-080604_川崎市水道局設計書（PE→C)-080605" xfId="815" xr:uid="{00000000-0005-0000-0000-000032030000}"/>
    <cellStyle name="見積桁区切り_02機械機器据付工集計表_機械設計書_砂沼(浄)配水P_06.04.25設計書（金入り）国交省" xfId="816" xr:uid="{00000000-0005-0000-0000-000033030000}"/>
    <cellStyle name="見積-桁区切り_02機械機器据付工集計表_機械設計書_砂沼(浄)配水P_06.04.25設計書（金入り）国交省" xfId="817" xr:uid="{00000000-0005-0000-0000-000034030000}"/>
    <cellStyle name="見積桁区切り_02機械機器据付工集計表_機械設計書_砂沼(浄)配水P_06.04.25設計書（金入り）国交省_川崎市水道局設計書（PE→C)-080604" xfId="818" xr:uid="{00000000-0005-0000-0000-000035030000}"/>
    <cellStyle name="見積-桁区切り_02機械機器据付工集計表_機械設計書_砂沼(浄)配水P_06.04.25設計書（金入り）国交省_川崎市水道局設計書（PE→C)-080604" xfId="819" xr:uid="{00000000-0005-0000-0000-000036030000}"/>
    <cellStyle name="見積桁区切り_02機械機器据付工集計表_機械設計書_砂沼(浄)配水P_06.04.25設計書（金入り）国交省_川崎市水道局設計書（PE→C)-080604_川崎市水道局設計書（PE→C)-080605" xfId="820" xr:uid="{00000000-0005-0000-0000-000037030000}"/>
    <cellStyle name="見積-桁区切り_02機械機器据付工集計表_機械設計書_砂沼(浄)配水P_06.04.25設計書（金入り）国交省_川崎市水道局設計書（PE→C)-080604_川崎市水道局設計書（PE→C)-080605" xfId="821" xr:uid="{00000000-0005-0000-0000-000038030000}"/>
    <cellStyle name="見積桁区切り_02機械機器据付工集計表_機械設計書_砂沼(浄)配水P_下田土木建築設計書070704" xfId="822" xr:uid="{00000000-0005-0000-0000-000039030000}"/>
    <cellStyle name="見積-桁区切り_02機械機器据付工集計表_機械設計書_砂沼(浄)配水P_下田土木建築設計書070704" xfId="823" xr:uid="{00000000-0005-0000-0000-00003A030000}"/>
    <cellStyle name="見積桁区切り_02機械機器据付工集計表_機械設計書_砂沼(浄)配水P_下田土木建築設計書070704_川崎市水道局設計書（PE→C)-080604" xfId="824" xr:uid="{00000000-0005-0000-0000-00003B030000}"/>
    <cellStyle name="見積-桁区切り_02機械機器据付工集計表_機械設計書_砂沼(浄)配水P_下田土木建築設計書070704_川崎市水道局設計書（PE→C)-080604" xfId="825" xr:uid="{00000000-0005-0000-0000-00003C030000}"/>
    <cellStyle name="見積桁区切り_02機械機器据付工集計表_機械設計書_砂沼(浄)配水P_下田土木建築設計書070704_川崎市水道局設計書（PE→C)-080604_川崎市水道局設計書（PE→C)-080605" xfId="826" xr:uid="{00000000-0005-0000-0000-00003D030000}"/>
    <cellStyle name="見積-桁区切り_02機械機器据付工集計表_機械設計書_砂沼(浄)配水P_下田土木建築設計書070704_川崎市水道局設計書（PE→C)-080604_川崎市水道局設計書（PE→C)-080605" xfId="827" xr:uid="{00000000-0005-0000-0000-00003E030000}"/>
    <cellStyle name="見積桁区切り_02機械機器据付工集計表_機械設計書_砂沼(浄)配水P_概算事業費-機械" xfId="828" xr:uid="{00000000-0005-0000-0000-00003F030000}"/>
    <cellStyle name="見積-桁区切り_02機械機器据付工集計表_機械設計書_砂沼(浄)配水P_概算事業費-機械" xfId="829" xr:uid="{00000000-0005-0000-0000-000040030000}"/>
    <cellStyle name="見積桁区切り_02機械機器据付工集計表_機械設計書_砂沼(浄)配水P_佐野・設計書" xfId="830" xr:uid="{00000000-0005-0000-0000-000041030000}"/>
    <cellStyle name="見積-桁区切り_02機械機器据付工集計表_機械設計書_砂沼(浄)配水P_佐野・設計書" xfId="831" xr:uid="{00000000-0005-0000-0000-000042030000}"/>
    <cellStyle name="見積桁区切り_02機械機器据付工集計表_機械設計書_砂沼(浄)配水P_佐野・設計書_川崎市水道局設計書（PE→C)-080604" xfId="832" xr:uid="{00000000-0005-0000-0000-000043030000}"/>
    <cellStyle name="見積-桁区切り_02機械機器据付工集計表_機械設計書_砂沼(浄)配水P_佐野・設計書_川崎市水道局設計書（PE→C)-080604" xfId="833" xr:uid="{00000000-0005-0000-0000-000044030000}"/>
    <cellStyle name="見積桁区切り_02機械機器据付工集計表_機械設計書_砂沼(浄)配水P_佐野・設計書_川崎市水道局設計書（PE→C)-080604_川崎市水道局設計書（PE→C)-080605" xfId="834" xr:uid="{00000000-0005-0000-0000-000045030000}"/>
    <cellStyle name="見積-桁区切り_02機械機器据付工集計表_機械設計書_砂沼(浄)配水P_佐野・設計書_川崎市水道局設計書（PE→C)-080604_川崎市水道局設計書（PE→C)-080605" xfId="835" xr:uid="{00000000-0005-0000-0000-000046030000}"/>
    <cellStyle name="見積桁区切り_02機械機器据付工集計表_機械設計書_砂沼(浄)配水P_砂沼 (金抜き)" xfId="836" xr:uid="{00000000-0005-0000-0000-000047030000}"/>
    <cellStyle name="見積-桁区切り_02機械機器据付工集計表_機械設計書_砂沼(浄)配水P_砂沼 (金抜き)" xfId="837" xr:uid="{00000000-0005-0000-0000-000048030000}"/>
    <cellStyle name="見積桁区切り_02機械機器据付工集計表_機械設計書_砂沼(浄)配水P_砂沼 (金抜き)_●01下田土木建築設計書" xfId="838" xr:uid="{00000000-0005-0000-0000-000049030000}"/>
    <cellStyle name="見積-桁区切り_02機械機器据付工集計表_機械設計書_砂沼(浄)配水P_砂沼 (金抜き)_●01下田土木建築設計書" xfId="839" xr:uid="{00000000-0005-0000-0000-00004A030000}"/>
    <cellStyle name="見積桁区切り_02機械機器据付工集計表_機械設計書_砂沼(浄)配水P_砂沼 (金抜き)_●01下田土木建築設計書_0805" xfId="840" xr:uid="{00000000-0005-0000-0000-00004B030000}"/>
    <cellStyle name="見積-桁区切り_02機械機器据付工集計表_機械設計書_砂沼(浄)配水P_砂沼 (金抜き)_●01下田土木建築設計書_0805" xfId="841" xr:uid="{00000000-0005-0000-0000-00004C030000}"/>
    <cellStyle name="見積桁区切り_02機械機器据付工集計表_機械設計書_砂沼(浄)配水P_砂沼 (金抜き)_●01下田土木建築設計書_川崎市水道局設計書（PE→C)-080604" xfId="842" xr:uid="{00000000-0005-0000-0000-00004D030000}"/>
    <cellStyle name="見積-桁区切り_02機械機器据付工集計表_機械設計書_砂沼(浄)配水P_砂沼 (金抜き)_●01下田土木建築設計書_川崎市水道局設計書（PE→C)-080604" xfId="843" xr:uid="{00000000-0005-0000-0000-00004E030000}"/>
    <cellStyle name="見積桁区切り_02機械機器据付工集計表_機械設計書_砂沼(浄)配水P_砂沼 (金抜き)_●01下田土木建築設計書_川崎市水道局設計書（PE→C)-080604_川崎市水道局設計書（PE→C)-080605" xfId="844" xr:uid="{00000000-0005-0000-0000-00004F030000}"/>
    <cellStyle name="見積-桁区切り_02機械機器据付工集計表_機械設計書_砂沼(浄)配水P_砂沼 (金抜き)_●01下田土木建築設計書_川崎市水道局設計書（PE→C)-080604_川崎市水道局設計書（PE→C)-080605" xfId="845" xr:uid="{00000000-0005-0000-0000-000050030000}"/>
    <cellStyle name="見積桁区切り_02機械機器据付工集計表_機械設計書_砂沼(浄)配水P_砂沼 (金抜き)_●総括設計書（061111）" xfId="846" xr:uid="{00000000-0005-0000-0000-000051030000}"/>
    <cellStyle name="見積-桁区切り_02機械機器据付工集計表_機械設計書_砂沼(浄)配水P_砂沼 (金抜き)_●総括設計書（061111）" xfId="847" xr:uid="{00000000-0005-0000-0000-000052030000}"/>
    <cellStyle name="見積桁区切り_02機械機器据付工集計表_機械設計書_砂沼(浄)配水P_砂沼 (金抜き)_●総括設計書（061111）_川崎市水道局設計書（PE→C)-080604" xfId="848" xr:uid="{00000000-0005-0000-0000-000053030000}"/>
    <cellStyle name="見積-桁区切り_02機械機器据付工集計表_機械設計書_砂沼(浄)配水P_砂沼 (金抜き)_●総括設計書（061111）_川崎市水道局設計書（PE→C)-080604" xfId="849" xr:uid="{00000000-0005-0000-0000-000054030000}"/>
    <cellStyle name="見積桁区切り_02機械機器据付工集計表_機械設計書_砂沼(浄)配水P_砂沼 (金抜き)_●総括設計書（061111）_川崎市水道局設計書（PE→C)-080604_川崎市水道局設計書（PE→C)-080605" xfId="850" xr:uid="{00000000-0005-0000-0000-000055030000}"/>
    <cellStyle name="見積-桁区切り_02機械機器据付工集計表_機械設計書_砂沼(浄)配水P_砂沼 (金抜き)_●総括設計書（061111）_川崎市水道局設計書（PE→C)-080604_川崎市水道局設計書（PE→C)-080605" xfId="851" xr:uid="{00000000-0005-0000-0000-000056030000}"/>
    <cellStyle name="見積桁区切り_02機械機器据付工集計表_機械設計書_砂沼(浄)配水P_砂沼 (金抜き)_06.04.25設計書（金入り）国交省" xfId="852" xr:uid="{00000000-0005-0000-0000-000057030000}"/>
    <cellStyle name="見積-桁区切り_02機械機器据付工集計表_機械設計書_砂沼(浄)配水P_砂沼 (金抜き)_06.04.25設計書（金入り）国交省" xfId="853" xr:uid="{00000000-0005-0000-0000-000058030000}"/>
    <cellStyle name="見積桁区切り_02機械機器据付工集計表_機械設計書_砂沼(浄)配水P_砂沼 (金抜き)_06.04.25設計書（金入り）国交省_川崎市水道局設計書（PE→C)-080604" xfId="854" xr:uid="{00000000-0005-0000-0000-000059030000}"/>
    <cellStyle name="見積-桁区切り_02機械機器据付工集計表_機械設計書_砂沼(浄)配水P_砂沼 (金抜き)_06.04.25設計書（金入り）国交省_川崎市水道局設計書（PE→C)-080604" xfId="855" xr:uid="{00000000-0005-0000-0000-00005A030000}"/>
    <cellStyle name="見積桁区切り_02機械機器据付工集計表_機械設計書_砂沼(浄)配水P_砂沼 (金抜き)_06.04.25設計書（金入り）国交省_川崎市水道局設計書（PE→C)-080604_川崎市水道局設計書（PE→C)-080605" xfId="856" xr:uid="{00000000-0005-0000-0000-00005B030000}"/>
    <cellStyle name="見積-桁区切り_02機械機器据付工集計表_機械設計書_砂沼(浄)配水P_砂沼 (金抜き)_06.04.25設計書（金入り）国交省_川崎市水道局設計書（PE→C)-080604_川崎市水道局設計書（PE→C)-080605" xfId="857" xr:uid="{00000000-0005-0000-0000-00005C030000}"/>
    <cellStyle name="見積桁区切り_02機械機器据付工集計表_機械設計書_砂沼(浄)配水P_砂沼 (金抜き)_下田土木建築設計書070704" xfId="858" xr:uid="{00000000-0005-0000-0000-00005D030000}"/>
    <cellStyle name="見積-桁区切り_02機械機器据付工集計表_機械設計書_砂沼(浄)配水P_砂沼 (金抜き)_下田土木建築設計書070704" xfId="859" xr:uid="{00000000-0005-0000-0000-00005E030000}"/>
    <cellStyle name="見積桁区切り_02機械機器据付工集計表_機械設計書_砂沼(浄)配水P_砂沼 (金抜き)_下田土木建築設計書070704_川崎市水道局設計書（PE→C)-080604" xfId="860" xr:uid="{00000000-0005-0000-0000-00005F030000}"/>
    <cellStyle name="見積-桁区切り_02機械機器据付工集計表_機械設計書_砂沼(浄)配水P_砂沼 (金抜き)_下田土木建築設計書070704_川崎市水道局設計書（PE→C)-080604" xfId="861" xr:uid="{00000000-0005-0000-0000-000060030000}"/>
    <cellStyle name="見積桁区切り_02機械機器据付工集計表_機械設計書_砂沼(浄)配水P_砂沼 (金抜き)_下田土木建築設計書070704_川崎市水道局設計書（PE→C)-080604_川崎市水道局設計書（PE→C)-080605" xfId="862" xr:uid="{00000000-0005-0000-0000-000061030000}"/>
    <cellStyle name="見積-桁区切り_02機械機器据付工集計表_機械設計書_砂沼(浄)配水P_砂沼 (金抜き)_下田土木建築設計書070704_川崎市水道局設計書（PE→C)-080604_川崎市水道局設計書（PE→C)-080605" xfId="863" xr:uid="{00000000-0005-0000-0000-000062030000}"/>
    <cellStyle name="見積桁区切り_02機械機器据付工集計表_機械設計書_砂沼(浄)配水P_砂沼 (金抜き)_概算事業費-機械" xfId="864" xr:uid="{00000000-0005-0000-0000-000063030000}"/>
    <cellStyle name="見積-桁区切り_02機械機器据付工集計表_機械設計書_砂沼(浄)配水P_砂沼 (金抜き)_概算事業費-機械" xfId="865" xr:uid="{00000000-0005-0000-0000-000064030000}"/>
    <cellStyle name="見積桁区切り_02機械機器据付工集計表_機械設計書_砂沼(浄)配水P_砂沼 (金抜き)_佐野・設計書" xfId="866" xr:uid="{00000000-0005-0000-0000-000065030000}"/>
    <cellStyle name="見積-桁区切り_02機械機器据付工集計表_機械設計書_砂沼(浄)配水P_砂沼 (金抜き)_佐野・設計書" xfId="867" xr:uid="{00000000-0005-0000-0000-000066030000}"/>
    <cellStyle name="見積桁区切り_02機械機器据付工集計表_機械設計書_砂沼(浄)配水P_砂沼 (金抜き)_佐野・設計書_川崎市水道局設計書（PE→C)-080604" xfId="868" xr:uid="{00000000-0005-0000-0000-000067030000}"/>
    <cellStyle name="見積-桁区切り_02機械機器据付工集計表_機械設計書_砂沼(浄)配水P_砂沼 (金抜き)_佐野・設計書_川崎市水道局設計書（PE→C)-080604" xfId="869" xr:uid="{00000000-0005-0000-0000-000068030000}"/>
    <cellStyle name="見積桁区切り_02機械機器据付工集計表_機械設計書_砂沼(浄)配水P_砂沼 (金抜き)_佐野・設計書_川崎市水道局設計書（PE→C)-080604_川崎市水道局設計書（PE→C)-080605" xfId="870" xr:uid="{00000000-0005-0000-0000-000069030000}"/>
    <cellStyle name="見積-桁区切り_02機械機器据付工集計表_機械設計書_砂沼(浄)配水P_砂沼 (金抜き)_佐野・設計書_川崎市水道局設計書（PE→C)-080604_川崎市水道局設計書（PE→C)-080605" xfId="871" xr:uid="{00000000-0005-0000-0000-00006A030000}"/>
    <cellStyle name="見積桁区切り_02機械機器据付工集計表_機械設計書_砂沼(浄)配水P_砂沼 (金抜き)_川崎市水道局設計書（PE→C)-080604" xfId="872" xr:uid="{00000000-0005-0000-0000-00006B030000}"/>
    <cellStyle name="見積-桁区切り_02機械機器据付工集計表_機械設計書_砂沼(浄)配水P_砂沼 (金抜き)_川崎市水道局設計書（PE→C)-080604" xfId="873" xr:uid="{00000000-0005-0000-0000-00006C030000}"/>
    <cellStyle name="見積桁区切り_02機械機器据付工集計表_機械設計書_砂沼(浄)配水P_砂沼 (金抜き)_川崎市水道局設計書（PE→C)-080604_川崎市水道局設計書（PE→C)-080605" xfId="874" xr:uid="{00000000-0005-0000-0000-00006D030000}"/>
    <cellStyle name="見積-桁区切り_02機械機器据付工集計表_機械設計書_砂沼(浄)配水P_砂沼 (金抜き)_川崎市水道局設計書（PE→C)-080604_川崎市水道局設計書（PE→C)-080605" xfId="875" xr:uid="{00000000-0005-0000-0000-00006E030000}"/>
    <cellStyle name="見積桁区切り_02機械機器据付工集計表_機械設計書_砂沼(浄)配水P_砂沼 (金抜き)_長泉・設計書（自家発）金入り" xfId="876" xr:uid="{00000000-0005-0000-0000-00006F030000}"/>
    <cellStyle name="見積-桁区切り_02機械機器据付工集計表_機械設計書_砂沼(浄)配水P_砂沼 (金抜き)_長泉・設計書（自家発）金入り" xfId="877" xr:uid="{00000000-0005-0000-0000-000070030000}"/>
    <cellStyle name="見積桁区切り_02機械機器据付工集計表_機械設計書_砂沼(浄)配水P_砂沼 (金抜き)_長泉・設計書（自家発）金入り_川崎市水道局設計書（PE→C)-080604" xfId="878" xr:uid="{00000000-0005-0000-0000-000071030000}"/>
    <cellStyle name="見積-桁区切り_02機械機器据付工集計表_機械設計書_砂沼(浄)配水P_砂沼 (金抜き)_長泉・設計書（自家発）金入り_川崎市水道局設計書（PE→C)-080604" xfId="879" xr:uid="{00000000-0005-0000-0000-000072030000}"/>
    <cellStyle name="見積桁区切り_02機械機器据付工集計表_機械設計書_砂沼(浄)配水P_砂沼 (金抜き)_長泉・設計書（自家発）金入り_川崎市水道局設計書（PE→C)-080604_川崎市水道局設計書（PE→C)-080605" xfId="880" xr:uid="{00000000-0005-0000-0000-000073030000}"/>
    <cellStyle name="見積-桁区切り_02機械機器据付工集計表_機械設計書_砂沼(浄)配水P_砂沼 (金抜き)_長泉・設計書（自家発）金入り_川崎市水道局設計書（PE→C)-080604_川崎市水道局設計書（PE→C)-080605" xfId="881" xr:uid="{00000000-0005-0000-0000-000074030000}"/>
    <cellStyle name="見積桁区切り_02機械機器据付工集計表_機械設計書_砂沼(浄)配水P_川崎市水道局設計書（PE→C)-080604" xfId="882" xr:uid="{00000000-0005-0000-0000-000075030000}"/>
    <cellStyle name="見積-桁区切り_02機械機器据付工集計表_機械設計書_砂沼(浄)配水P_川崎市水道局設計書（PE→C)-080604" xfId="883" xr:uid="{00000000-0005-0000-0000-000076030000}"/>
    <cellStyle name="見積桁区切り_02機械機器据付工集計表_機械設計書_砂沼(浄)配水P_川崎市水道局設計書（PE→C)-080604_川崎市水道局設計書（PE→C)-080605" xfId="884" xr:uid="{00000000-0005-0000-0000-000077030000}"/>
    <cellStyle name="見積-桁区切り_02機械機器据付工集計表_機械設計書_砂沼(浄)配水P_川崎市水道局設計書（PE→C)-080604_川崎市水道局設計書（PE→C)-080605" xfId="885" xr:uid="{00000000-0005-0000-0000-000078030000}"/>
    <cellStyle name="見積桁区切り_02機械機器据付工集計表_機械設計書_砂沼(浄)配水P_長泉・設計書（自家発）金入り" xfId="886" xr:uid="{00000000-0005-0000-0000-000079030000}"/>
    <cellStyle name="見積-桁区切り_02機械機器据付工集計表_機械設計書_砂沼(浄)配水P_長泉・設計書（自家発）金入り" xfId="887" xr:uid="{00000000-0005-0000-0000-00007A030000}"/>
    <cellStyle name="見積桁区切り_02機械機器据付工集計表_機械設計書_砂沼(浄)配水P_長泉・設計書（自家発）金入り_川崎市水道局設計書（PE→C)-080604" xfId="888" xr:uid="{00000000-0005-0000-0000-00007B030000}"/>
    <cellStyle name="見積-桁区切り_02機械機器据付工集計表_機械設計書_砂沼(浄)配水P_長泉・設計書（自家発）金入り_川崎市水道局設計書（PE→C)-080604" xfId="889" xr:uid="{00000000-0005-0000-0000-00007C030000}"/>
    <cellStyle name="見積桁区切り_02機械機器据付工集計表_機械設計書_砂沼(浄)配水P_長泉・設計書（自家発）金入り_川崎市水道局設計書（PE→C)-080604_川崎市水道局設計書（PE→C)-080605" xfId="890" xr:uid="{00000000-0005-0000-0000-00007D030000}"/>
    <cellStyle name="見積-桁区切り_02機械機器据付工集計表_機械設計書_砂沼(浄)配水P_長泉・設計書（自家発）金入り_川崎市水道局設計書（PE→C)-080604_川崎市水道局設計書（PE→C)-080605" xfId="891" xr:uid="{00000000-0005-0000-0000-00007E030000}"/>
    <cellStyle name="見積桁区切り_02機械機器据付工集計表_機械設計書_川崎市水道局設計書（PE→C)-080604" xfId="892" xr:uid="{00000000-0005-0000-0000-00007F030000}"/>
    <cellStyle name="見積-桁区切り_02機械機器据付工集計表_機械設計書_川崎市水道局設計書（PE→C)-080604" xfId="893" xr:uid="{00000000-0005-0000-0000-000080030000}"/>
    <cellStyle name="見積桁区切り_02機械機器据付工集計表_機械設計書_川崎市水道局設計書（PE→C)-080604_川崎市水道局設計書（PE→C)-080605" xfId="894" xr:uid="{00000000-0005-0000-0000-000081030000}"/>
    <cellStyle name="見積-桁区切り_02機械機器据付工集計表_機械設計書_川崎市水道局設計書（PE→C)-080604_川崎市水道局設計書（PE→C)-080605" xfId="895" xr:uid="{00000000-0005-0000-0000-000082030000}"/>
    <cellStyle name="見積桁区切り_02機械機器据付工集計表_機械設計書_長泉・設計書（自家発）金入り" xfId="896" xr:uid="{00000000-0005-0000-0000-000083030000}"/>
    <cellStyle name="見積-桁区切り_02機械機器据付工集計表_機械設計書_長泉・設計書（自家発）金入り" xfId="897" xr:uid="{00000000-0005-0000-0000-000084030000}"/>
    <cellStyle name="見積桁区切り_02機械機器据付工集計表_機械設計書_電気機械設計書（金入り）" xfId="898" xr:uid="{00000000-0005-0000-0000-000085030000}"/>
    <cellStyle name="見積-桁区切り_02機械機器据付工集計表_機械設計書_電気機械設計書（金入り）" xfId="899" xr:uid="{00000000-0005-0000-0000-000086030000}"/>
    <cellStyle name="見積桁区切り_02機械機器据付工集計表_機械設計書_電気機械設計書（金入り）_●総括設計書（061111）" xfId="900" xr:uid="{00000000-0005-0000-0000-000087030000}"/>
    <cellStyle name="見積-桁区切り_02機械機器据付工集計表_機械設計書_電気機械設計書（金入り）_●総括設計書（061111）" xfId="901" xr:uid="{00000000-0005-0000-0000-000088030000}"/>
    <cellStyle name="見積桁区切り_02機械機器据付工集計表_機械設計書_電気機械設計書（金入り）_●総括設計書（061111）_川崎市水道局設計書（PE→C)-080604" xfId="902" xr:uid="{00000000-0005-0000-0000-000089030000}"/>
    <cellStyle name="見積-桁区切り_02機械機器据付工集計表_機械設計書_電気機械設計書（金入り）_●総括設計書（061111）_川崎市水道局設計書（PE→C)-080604" xfId="903" xr:uid="{00000000-0005-0000-0000-00008A030000}"/>
    <cellStyle name="見積桁区切り_02機械機器据付工集計表_機械設計書_電気機械設計書（金入り）_●総括設計書（061111）_川崎市水道局設計書（PE→C)-080604_川崎市水道局設計書（PE→C)-080605" xfId="904" xr:uid="{00000000-0005-0000-0000-00008B030000}"/>
    <cellStyle name="見積-桁区切り_02機械機器据付工集計表_機械設計書_電気機械設計書（金入り）_●総括設計書（061111）_川崎市水道局設計書（PE→C)-080604_川崎市水道局設計書（PE→C)-080605" xfId="905" xr:uid="{00000000-0005-0000-0000-00008C030000}"/>
    <cellStyle name="見積桁区切り_02機械機器据付工集計表_機械設計書_電気機械設計書（金入り）_川崎市水道局設計書（PE→C)-080604" xfId="906" xr:uid="{00000000-0005-0000-0000-00008D030000}"/>
    <cellStyle name="見積-桁区切り_02機械機器据付工集計表_機械設計書_電気機械設計書（金入り）_川崎市水道局設計書（PE→C)-080604" xfId="907" xr:uid="{00000000-0005-0000-0000-00008E030000}"/>
    <cellStyle name="見積桁区切り_02機械機器据付工集計表_機械設計書_電気機械設計書（金入り）_川崎市水道局設計書（PE→C)-080604_川崎市水道局設計書（PE→C)-080605" xfId="908" xr:uid="{00000000-0005-0000-0000-00008F030000}"/>
    <cellStyle name="見積-桁区切り_02機械機器据付工集計表_機械設計書_電気機械設計書（金入り）_川崎市水道局設計書（PE→C)-080604_川崎市水道局設計書（PE→C)-080605" xfId="909" xr:uid="{00000000-0005-0000-0000-000090030000}"/>
    <cellStyle name="見積桁区切り_02機械機器据付工集計表_見積_資材_比較" xfId="910" xr:uid="{00000000-0005-0000-0000-000091030000}"/>
    <cellStyle name="見積-桁区切り_02機械機器据付工集計表_見積_資材_比較" xfId="911" xr:uid="{00000000-0005-0000-0000-000092030000}"/>
    <cellStyle name="見積桁区切り_02機械機器据付工集計表_工事設計書（機械・金入）" xfId="912" xr:uid="{00000000-0005-0000-0000-000093030000}"/>
    <cellStyle name="見積-桁区切り_02機械機器据付工集計表_工事設計書（機械・金入）" xfId="913" xr:uid="{00000000-0005-0000-0000-000094030000}"/>
    <cellStyle name="見積桁区切り_02機械機器据付工集計表_工事設計書（機械・金入）_川崎市水道局設計書（PE→C)-080604" xfId="914" xr:uid="{00000000-0005-0000-0000-000095030000}"/>
    <cellStyle name="見積-桁区切り_02機械機器据付工集計表_工事設計書（機械・金入）_川崎市水道局設計書（PE→C)-080604" xfId="915" xr:uid="{00000000-0005-0000-0000-000096030000}"/>
    <cellStyle name="見積桁区切り_02機械機器据付工集計表_工事設計書（機械・金入）_川崎市水道局設計書（PE→C)-080604_川崎市水道局設計書（PE→C)-080605" xfId="916" xr:uid="{00000000-0005-0000-0000-000097030000}"/>
    <cellStyle name="見積-桁区切り_02機械機器据付工集計表_工事設計書（機械・金入）_川崎市水道局設計書（PE→C)-080604_川崎市水道局設計書（PE→C)-080605" xfId="917" xr:uid="{00000000-0005-0000-0000-000098030000}"/>
    <cellStyle name="見積桁区切り_02機械機器据付工集計表_工事設計書（機械・金入）改" xfId="918" xr:uid="{00000000-0005-0000-0000-000099030000}"/>
    <cellStyle name="見積-桁区切り_02機械機器据付工集計表_工事設計書（機械・金入）改" xfId="919" xr:uid="{00000000-0005-0000-0000-00009A030000}"/>
    <cellStyle name="見積桁区切り_02機械機器据付工集計表_工事設計書（機械・金入）改_川崎市水道局設計書（PE→C)-080604" xfId="920" xr:uid="{00000000-0005-0000-0000-00009B030000}"/>
    <cellStyle name="見積-桁区切り_02機械機器据付工集計表_工事設計書（機械・金入）改_川崎市水道局設計書（PE→C)-080604" xfId="921" xr:uid="{00000000-0005-0000-0000-00009C030000}"/>
    <cellStyle name="見積桁区切り_02機械機器据付工集計表_工事設計書（機械・金入）改_川崎市水道局設計書（PE→C)-080604_川崎市水道局設計書（PE→C)-080605" xfId="922" xr:uid="{00000000-0005-0000-0000-00009D030000}"/>
    <cellStyle name="見積-桁区切り_02機械機器据付工集計表_工事設計書（機械・金入）改_川崎市水道局設計書（PE→C)-080604_川崎市水道局設計書（PE→C)-080605" xfId="923" xr:uid="{00000000-0005-0000-0000-00009E030000}"/>
    <cellStyle name="見積桁区切り_02機械機器据付工集計表_佐野・設計書" xfId="924" xr:uid="{00000000-0005-0000-0000-00009F030000}"/>
    <cellStyle name="見積-桁区切り_02機械機器据付工集計表_佐野・設計書" xfId="925" xr:uid="{00000000-0005-0000-0000-0000A0030000}"/>
    <cellStyle name="見積桁区切り_02機械機器据付工集計表_砂沼(浄)配水P" xfId="926" xr:uid="{00000000-0005-0000-0000-0000A1030000}"/>
    <cellStyle name="見積-桁区切り_02機械機器据付工集計表_砂沼(浄)配水P" xfId="927" xr:uid="{00000000-0005-0000-0000-0000A2030000}"/>
    <cellStyle name="見積桁区切り_02機械機器据付工集計表_砂沼(浄)配水P_●01下田土木建築設計書" xfId="928" xr:uid="{00000000-0005-0000-0000-0000A3030000}"/>
    <cellStyle name="見積-桁区切り_02機械機器据付工集計表_砂沼(浄)配水P_●01下田土木建築設計書" xfId="929" xr:uid="{00000000-0005-0000-0000-0000A4030000}"/>
    <cellStyle name="見積桁区切り_02機械機器据付工集計表_砂沼(浄)配水P_●01下田土木建築設計書_0805" xfId="930" xr:uid="{00000000-0005-0000-0000-0000A5030000}"/>
    <cellStyle name="見積-桁区切り_02機械機器据付工集計表_砂沼(浄)配水P_●01下田土木建築設計書_0805" xfId="931" xr:uid="{00000000-0005-0000-0000-0000A6030000}"/>
    <cellStyle name="見積桁区切り_02機械機器据付工集計表_砂沼(浄)配水P_●01下田土木建築設計書_川崎市水道局設計書（PE→C)-080604" xfId="932" xr:uid="{00000000-0005-0000-0000-0000A7030000}"/>
    <cellStyle name="見積-桁区切り_02機械機器据付工集計表_砂沼(浄)配水P_●01下田土木建築設計書_川崎市水道局設計書（PE→C)-080604" xfId="933" xr:uid="{00000000-0005-0000-0000-0000A8030000}"/>
    <cellStyle name="見積桁区切り_02機械機器据付工集計表_砂沼(浄)配水P_●01下田土木建築設計書_川崎市水道局設計書（PE→C)-080604_川崎市水道局設計書（PE→C)-080605" xfId="934" xr:uid="{00000000-0005-0000-0000-0000A9030000}"/>
    <cellStyle name="見積-桁区切り_02機械機器据付工集計表_砂沼(浄)配水P_●01下田土木建築設計書_川崎市水道局設計書（PE→C)-080604_川崎市水道局設計書（PE→C)-080605" xfId="935" xr:uid="{00000000-0005-0000-0000-0000AA030000}"/>
    <cellStyle name="見積桁区切り_02機械機器据付工集計表_砂沼(浄)配水P_●総括設計書（061111）" xfId="936" xr:uid="{00000000-0005-0000-0000-0000AB030000}"/>
    <cellStyle name="見積-桁区切り_02機械機器据付工集計表_砂沼(浄)配水P_●総括設計書（061111）" xfId="937" xr:uid="{00000000-0005-0000-0000-0000AC030000}"/>
    <cellStyle name="見積桁区切り_02機械機器据付工集計表_砂沼(浄)配水P_●総括設計書（061111）_川崎市水道局設計書（PE→C)-080604" xfId="938" xr:uid="{00000000-0005-0000-0000-0000AD030000}"/>
    <cellStyle name="見積-桁区切り_02機械機器据付工集計表_砂沼(浄)配水P_●総括設計書（061111）_川崎市水道局設計書（PE→C)-080604" xfId="939" xr:uid="{00000000-0005-0000-0000-0000AE030000}"/>
    <cellStyle name="見積桁区切り_02機械機器据付工集計表_砂沼(浄)配水P_●総括設計書（061111）_川崎市水道局設計書（PE→C)-080604_川崎市水道局設計書（PE→C)-080605" xfId="940" xr:uid="{00000000-0005-0000-0000-0000AF030000}"/>
    <cellStyle name="見積-桁区切り_02機械機器据付工集計表_砂沼(浄)配水P_●総括設計書（061111）_川崎市水道局設計書（PE→C)-080604_川崎市水道局設計書（PE→C)-080605" xfId="941" xr:uid="{00000000-0005-0000-0000-0000B0030000}"/>
    <cellStyle name="見積桁区切り_02機械機器据付工集計表_砂沼(浄)配水P_06.04.25設計書（金入り）国交省" xfId="942" xr:uid="{00000000-0005-0000-0000-0000B1030000}"/>
    <cellStyle name="見積-桁区切り_02機械機器据付工集計表_砂沼(浄)配水P_06.04.25設計書（金入り）国交省" xfId="943" xr:uid="{00000000-0005-0000-0000-0000B2030000}"/>
    <cellStyle name="見積桁区切り_02機械機器据付工集計表_砂沼(浄)配水P_06.04.25設計書（金入り）国交省_川崎市水道局設計書（PE→C)-080604" xfId="944" xr:uid="{00000000-0005-0000-0000-0000B3030000}"/>
    <cellStyle name="見積-桁区切り_02機械機器据付工集計表_砂沼(浄)配水P_06.04.25設計書（金入り）国交省_川崎市水道局設計書（PE→C)-080604" xfId="945" xr:uid="{00000000-0005-0000-0000-0000B4030000}"/>
    <cellStyle name="見積桁区切り_02機械機器据付工集計表_砂沼(浄)配水P_06.04.25設計書（金入り）国交省_川崎市水道局設計書（PE→C)-080604_川崎市水道局設計書（PE→C)-080605" xfId="946" xr:uid="{00000000-0005-0000-0000-0000B5030000}"/>
    <cellStyle name="見積-桁区切り_02機械機器据付工集計表_砂沼(浄)配水P_06.04.25設計書（金入り）国交省_川崎市水道局設計書（PE→C)-080604_川崎市水道局設計書（PE→C)-080605" xfId="947" xr:uid="{00000000-0005-0000-0000-0000B6030000}"/>
    <cellStyle name="見積桁区切り_02機械機器据付工集計表_砂沼(浄)配水P_下田土木建築設計書070704" xfId="948" xr:uid="{00000000-0005-0000-0000-0000B7030000}"/>
    <cellStyle name="見積-桁区切り_02機械機器据付工集計表_砂沼(浄)配水P_下田土木建築設計書070704" xfId="949" xr:uid="{00000000-0005-0000-0000-0000B8030000}"/>
    <cellStyle name="見積桁区切り_02機械機器据付工集計表_砂沼(浄)配水P_下田土木建築設計書070704_川崎市水道局設計書（PE→C)-080604" xfId="950" xr:uid="{00000000-0005-0000-0000-0000B9030000}"/>
    <cellStyle name="見積-桁区切り_02機械機器据付工集計表_砂沼(浄)配水P_下田土木建築設計書070704_川崎市水道局設計書（PE→C)-080604" xfId="951" xr:uid="{00000000-0005-0000-0000-0000BA030000}"/>
    <cellStyle name="見積桁区切り_02機械機器据付工集計表_砂沼(浄)配水P_下田土木建築設計書070704_川崎市水道局設計書（PE→C)-080604_川崎市水道局設計書（PE→C)-080605" xfId="952" xr:uid="{00000000-0005-0000-0000-0000BB030000}"/>
    <cellStyle name="見積-桁区切り_02機械機器据付工集計表_砂沼(浄)配水P_下田土木建築設計書070704_川崎市水道局設計書（PE→C)-080604_川崎市水道局設計書（PE→C)-080605" xfId="953" xr:uid="{00000000-0005-0000-0000-0000BC030000}"/>
    <cellStyle name="見積桁区切り_02機械機器据付工集計表_砂沼(浄)配水P_概算事業費-機械" xfId="954" xr:uid="{00000000-0005-0000-0000-0000BD030000}"/>
    <cellStyle name="見積-桁区切り_02機械機器据付工集計表_砂沼(浄)配水P_概算事業費-機械" xfId="955" xr:uid="{00000000-0005-0000-0000-0000BE030000}"/>
    <cellStyle name="見積桁区切り_02機械機器据付工集計表_砂沼(浄)配水P_佐野・設計書" xfId="956" xr:uid="{00000000-0005-0000-0000-0000BF030000}"/>
    <cellStyle name="見積-桁区切り_02機械機器据付工集計表_砂沼(浄)配水P_佐野・設計書" xfId="957" xr:uid="{00000000-0005-0000-0000-0000C0030000}"/>
    <cellStyle name="見積桁区切り_02機械機器据付工集計表_砂沼(浄)配水P_佐野・設計書_川崎市水道局設計書（PE→C)-080604" xfId="958" xr:uid="{00000000-0005-0000-0000-0000C1030000}"/>
    <cellStyle name="見積-桁区切り_02機械機器据付工集計表_砂沼(浄)配水P_佐野・設計書_川崎市水道局設計書（PE→C)-080604" xfId="959" xr:uid="{00000000-0005-0000-0000-0000C2030000}"/>
    <cellStyle name="見積桁区切り_02機械機器据付工集計表_砂沼(浄)配水P_佐野・設計書_川崎市水道局設計書（PE→C)-080604_川崎市水道局設計書（PE→C)-080605" xfId="960" xr:uid="{00000000-0005-0000-0000-0000C3030000}"/>
    <cellStyle name="見積-桁区切り_02機械機器据付工集計表_砂沼(浄)配水P_佐野・設計書_川崎市水道局設計書（PE→C)-080604_川崎市水道局設計書（PE→C)-080605" xfId="961" xr:uid="{00000000-0005-0000-0000-0000C4030000}"/>
    <cellStyle name="見積桁区切り_02機械機器据付工集計表_砂沼(浄)配水P_砂沼 (金抜き)" xfId="962" xr:uid="{00000000-0005-0000-0000-0000C5030000}"/>
    <cellStyle name="見積-桁区切り_02機械機器据付工集計表_砂沼(浄)配水P_砂沼 (金抜き)" xfId="963" xr:uid="{00000000-0005-0000-0000-0000C6030000}"/>
    <cellStyle name="見積桁区切り_02機械機器据付工集計表_砂沼(浄)配水P_砂沼 (金抜き)_●01下田土木建築設計書" xfId="964" xr:uid="{00000000-0005-0000-0000-0000C7030000}"/>
    <cellStyle name="見積-桁区切り_02機械機器据付工集計表_砂沼(浄)配水P_砂沼 (金抜き)_●01下田土木建築設計書" xfId="965" xr:uid="{00000000-0005-0000-0000-0000C8030000}"/>
    <cellStyle name="見積桁区切り_02機械機器据付工集計表_砂沼(浄)配水P_砂沼 (金抜き)_●01下田土木建築設計書_0805" xfId="966" xr:uid="{00000000-0005-0000-0000-0000C9030000}"/>
    <cellStyle name="見積-桁区切り_02機械機器据付工集計表_砂沼(浄)配水P_砂沼 (金抜き)_●01下田土木建築設計書_0805" xfId="967" xr:uid="{00000000-0005-0000-0000-0000CA030000}"/>
    <cellStyle name="見積桁区切り_02機械機器据付工集計表_砂沼(浄)配水P_砂沼 (金抜き)_●01下田土木建築設計書_川崎市水道局設計書（PE→C)-080604" xfId="968" xr:uid="{00000000-0005-0000-0000-0000CB030000}"/>
    <cellStyle name="見積-桁区切り_02機械機器据付工集計表_砂沼(浄)配水P_砂沼 (金抜き)_●01下田土木建築設計書_川崎市水道局設計書（PE→C)-080604" xfId="969" xr:uid="{00000000-0005-0000-0000-0000CC030000}"/>
    <cellStyle name="見積桁区切り_02機械機器据付工集計表_砂沼(浄)配水P_砂沼 (金抜き)_●01下田土木建築設計書_川崎市水道局設計書（PE→C)-080604_川崎市水道局設計書（PE→C)-080605" xfId="970" xr:uid="{00000000-0005-0000-0000-0000CD030000}"/>
    <cellStyle name="見積-桁区切り_02機械機器据付工集計表_砂沼(浄)配水P_砂沼 (金抜き)_●01下田土木建築設計書_川崎市水道局設計書（PE→C)-080604_川崎市水道局設計書（PE→C)-080605" xfId="971" xr:uid="{00000000-0005-0000-0000-0000CE030000}"/>
    <cellStyle name="見積桁区切り_02機械機器据付工集計表_砂沼(浄)配水P_砂沼 (金抜き)_●総括設計書（061111）" xfId="972" xr:uid="{00000000-0005-0000-0000-0000CF030000}"/>
    <cellStyle name="見積-桁区切り_02機械機器据付工集計表_砂沼(浄)配水P_砂沼 (金抜き)_●総括設計書（061111）" xfId="973" xr:uid="{00000000-0005-0000-0000-0000D0030000}"/>
    <cellStyle name="見積桁区切り_02機械機器据付工集計表_砂沼(浄)配水P_砂沼 (金抜き)_●総括設計書（061111）_川崎市水道局設計書（PE→C)-080604" xfId="974" xr:uid="{00000000-0005-0000-0000-0000D1030000}"/>
    <cellStyle name="見積-桁区切り_02機械機器据付工集計表_砂沼(浄)配水P_砂沼 (金抜き)_●総括設計書（061111）_川崎市水道局設計書（PE→C)-080604" xfId="975" xr:uid="{00000000-0005-0000-0000-0000D2030000}"/>
    <cellStyle name="見積桁区切り_02機械機器据付工集計表_砂沼(浄)配水P_砂沼 (金抜き)_●総括設計書（061111）_川崎市水道局設計書（PE→C)-080604_川崎市水道局設計書（PE→C)-080605" xfId="976" xr:uid="{00000000-0005-0000-0000-0000D3030000}"/>
    <cellStyle name="見積-桁区切り_02機械機器据付工集計表_砂沼(浄)配水P_砂沼 (金抜き)_●総括設計書（061111）_川崎市水道局設計書（PE→C)-080604_川崎市水道局設計書（PE→C)-080605" xfId="977" xr:uid="{00000000-0005-0000-0000-0000D4030000}"/>
    <cellStyle name="見積桁区切り_02機械機器据付工集計表_砂沼(浄)配水P_砂沼 (金抜き)_06.04.25設計書（金入り）国交省" xfId="978" xr:uid="{00000000-0005-0000-0000-0000D5030000}"/>
    <cellStyle name="見積-桁区切り_02機械機器据付工集計表_砂沼(浄)配水P_砂沼 (金抜き)_06.04.25設計書（金入り）国交省" xfId="979" xr:uid="{00000000-0005-0000-0000-0000D6030000}"/>
    <cellStyle name="見積桁区切り_02機械機器据付工集計表_砂沼(浄)配水P_砂沼 (金抜き)_06.04.25設計書（金入り）国交省_川崎市水道局設計書（PE→C)-080604" xfId="980" xr:uid="{00000000-0005-0000-0000-0000D7030000}"/>
    <cellStyle name="見積-桁区切り_02機械機器据付工集計表_砂沼(浄)配水P_砂沼 (金抜き)_06.04.25設計書（金入り）国交省_川崎市水道局設計書（PE→C)-080604" xfId="981" xr:uid="{00000000-0005-0000-0000-0000D8030000}"/>
    <cellStyle name="見積桁区切り_02機械機器据付工集計表_砂沼(浄)配水P_砂沼 (金抜き)_06.04.25設計書（金入り）国交省_川崎市水道局設計書（PE→C)-080604_川崎市水道局設計書（PE→C)-080605" xfId="982" xr:uid="{00000000-0005-0000-0000-0000D9030000}"/>
    <cellStyle name="見積-桁区切り_02機械機器据付工集計表_砂沼(浄)配水P_砂沼 (金抜き)_06.04.25設計書（金入り）国交省_川崎市水道局設計書（PE→C)-080604_川崎市水道局設計書（PE→C)-080605" xfId="983" xr:uid="{00000000-0005-0000-0000-0000DA030000}"/>
    <cellStyle name="見積桁区切り_02機械機器据付工集計表_砂沼(浄)配水P_砂沼 (金抜き)_下田土木建築設計書070704" xfId="984" xr:uid="{00000000-0005-0000-0000-0000DB030000}"/>
    <cellStyle name="見積-桁区切り_02機械機器据付工集計表_砂沼(浄)配水P_砂沼 (金抜き)_下田土木建築設計書070704" xfId="985" xr:uid="{00000000-0005-0000-0000-0000DC030000}"/>
    <cellStyle name="見積桁区切り_02機械機器据付工集計表_砂沼(浄)配水P_砂沼 (金抜き)_下田土木建築設計書070704_川崎市水道局設計書（PE→C)-080604" xfId="986" xr:uid="{00000000-0005-0000-0000-0000DD030000}"/>
    <cellStyle name="見積-桁区切り_02機械機器据付工集計表_砂沼(浄)配水P_砂沼 (金抜き)_下田土木建築設計書070704_川崎市水道局設計書（PE→C)-080604" xfId="987" xr:uid="{00000000-0005-0000-0000-0000DE030000}"/>
    <cellStyle name="見積桁区切り_02機械機器据付工集計表_砂沼(浄)配水P_砂沼 (金抜き)_下田土木建築設計書070704_川崎市水道局設計書（PE→C)-080604_川崎市水道局設計書（PE→C)-080605" xfId="988" xr:uid="{00000000-0005-0000-0000-0000DF030000}"/>
    <cellStyle name="見積-桁区切り_02機械機器据付工集計表_砂沼(浄)配水P_砂沼 (金抜き)_下田土木建築設計書070704_川崎市水道局設計書（PE→C)-080604_川崎市水道局設計書（PE→C)-080605" xfId="989" xr:uid="{00000000-0005-0000-0000-0000E0030000}"/>
    <cellStyle name="見積桁区切り_02機械機器据付工集計表_砂沼(浄)配水P_砂沼 (金抜き)_概算事業費-機械" xfId="990" xr:uid="{00000000-0005-0000-0000-0000E1030000}"/>
    <cellStyle name="見積-桁区切り_02機械機器据付工集計表_砂沼(浄)配水P_砂沼 (金抜き)_概算事業費-機械" xfId="991" xr:uid="{00000000-0005-0000-0000-0000E2030000}"/>
    <cellStyle name="見積桁区切り_02機械機器据付工集計表_砂沼(浄)配水P_砂沼 (金抜き)_佐野・設計書" xfId="992" xr:uid="{00000000-0005-0000-0000-0000E3030000}"/>
    <cellStyle name="見積-桁区切り_02機械機器据付工集計表_砂沼(浄)配水P_砂沼 (金抜き)_佐野・設計書" xfId="993" xr:uid="{00000000-0005-0000-0000-0000E4030000}"/>
    <cellStyle name="見積桁区切り_02機械機器据付工集計表_砂沼(浄)配水P_砂沼 (金抜き)_佐野・設計書_川崎市水道局設計書（PE→C)-080604" xfId="994" xr:uid="{00000000-0005-0000-0000-0000E5030000}"/>
    <cellStyle name="見積-桁区切り_02機械機器据付工集計表_砂沼(浄)配水P_砂沼 (金抜き)_佐野・設計書_川崎市水道局設計書（PE→C)-080604" xfId="995" xr:uid="{00000000-0005-0000-0000-0000E6030000}"/>
    <cellStyle name="見積桁区切り_02機械機器据付工集計表_砂沼(浄)配水P_砂沼 (金抜き)_佐野・設計書_川崎市水道局設計書（PE→C)-080604_川崎市水道局設計書（PE→C)-080605" xfId="996" xr:uid="{00000000-0005-0000-0000-0000E7030000}"/>
    <cellStyle name="見積-桁区切り_02機械機器据付工集計表_砂沼(浄)配水P_砂沼 (金抜き)_佐野・設計書_川崎市水道局設計書（PE→C)-080604_川崎市水道局設計書（PE→C)-080605" xfId="997" xr:uid="{00000000-0005-0000-0000-0000E8030000}"/>
    <cellStyle name="見積桁区切り_02機械機器据付工集計表_砂沼(浄)配水P_砂沼 (金抜き)_川崎市水道局設計書（PE→C)-080604" xfId="998" xr:uid="{00000000-0005-0000-0000-0000E9030000}"/>
    <cellStyle name="見積-桁区切り_02機械機器据付工集計表_砂沼(浄)配水P_砂沼 (金抜き)_川崎市水道局設計書（PE→C)-080604" xfId="999" xr:uid="{00000000-0005-0000-0000-0000EA030000}"/>
    <cellStyle name="見積桁区切り_02機械機器据付工集計表_砂沼(浄)配水P_砂沼 (金抜き)_川崎市水道局設計書（PE→C)-080604_川崎市水道局設計書（PE→C)-080605" xfId="1000" xr:uid="{00000000-0005-0000-0000-0000EB030000}"/>
    <cellStyle name="見積-桁区切り_02機械機器据付工集計表_砂沼(浄)配水P_砂沼 (金抜き)_川崎市水道局設計書（PE→C)-080604_川崎市水道局設計書（PE→C)-080605" xfId="1001" xr:uid="{00000000-0005-0000-0000-0000EC030000}"/>
    <cellStyle name="見積桁区切り_02機械機器据付工集計表_砂沼(浄)配水P_砂沼 (金抜き)_長泉・設計書（自家発）金入り" xfId="1002" xr:uid="{00000000-0005-0000-0000-0000ED030000}"/>
    <cellStyle name="見積-桁区切り_02機械機器据付工集計表_砂沼(浄)配水P_砂沼 (金抜き)_長泉・設計書（自家発）金入り" xfId="1003" xr:uid="{00000000-0005-0000-0000-0000EE030000}"/>
    <cellStyle name="見積桁区切り_02機械機器据付工集計表_砂沼(浄)配水P_砂沼 (金抜き)_長泉・設計書（自家発）金入り_川崎市水道局設計書（PE→C)-080604" xfId="1004" xr:uid="{00000000-0005-0000-0000-0000EF030000}"/>
    <cellStyle name="見積-桁区切り_02機械機器据付工集計表_砂沼(浄)配水P_砂沼 (金抜き)_長泉・設計書（自家発）金入り_川崎市水道局設計書（PE→C)-080604" xfId="1005" xr:uid="{00000000-0005-0000-0000-0000F0030000}"/>
    <cellStyle name="見積桁区切り_02機械機器据付工集計表_砂沼(浄)配水P_砂沼 (金抜き)_長泉・設計書（自家発）金入り_川崎市水道局設計書（PE→C)-080604_川崎市水道局設計書（PE→C)-080605" xfId="1006" xr:uid="{00000000-0005-0000-0000-0000F1030000}"/>
    <cellStyle name="見積-桁区切り_02機械機器据付工集計表_砂沼(浄)配水P_砂沼 (金抜き)_長泉・設計書（自家発）金入り_川崎市水道局設計書（PE→C)-080604_川崎市水道局設計書（PE→C)-080605" xfId="1007" xr:uid="{00000000-0005-0000-0000-0000F2030000}"/>
    <cellStyle name="見積桁区切り_02機械機器据付工集計表_砂沼(浄)配水P_川崎市水道局設計書（PE→C)-080604" xfId="1008" xr:uid="{00000000-0005-0000-0000-0000F3030000}"/>
    <cellStyle name="見積-桁区切り_02機械機器据付工集計表_砂沼(浄)配水P_川崎市水道局設計書（PE→C)-080604" xfId="1009" xr:uid="{00000000-0005-0000-0000-0000F4030000}"/>
    <cellStyle name="見積桁区切り_02機械機器据付工集計表_砂沼(浄)配水P_川崎市水道局設計書（PE→C)-080604_川崎市水道局設計書（PE→C)-080605" xfId="1010" xr:uid="{00000000-0005-0000-0000-0000F5030000}"/>
    <cellStyle name="見積-桁区切り_02機械機器据付工集計表_砂沼(浄)配水P_川崎市水道局設計書（PE→C)-080604_川崎市水道局設計書（PE→C)-080605" xfId="1011" xr:uid="{00000000-0005-0000-0000-0000F6030000}"/>
    <cellStyle name="見積桁区切り_02機械機器据付工集計表_砂沼(浄)配水P_長泉・設計書（自家発）金入り" xfId="1012" xr:uid="{00000000-0005-0000-0000-0000F7030000}"/>
    <cellStyle name="見積-桁区切り_02機械機器据付工集計表_砂沼(浄)配水P_長泉・設計書（自家発）金入り" xfId="1013" xr:uid="{00000000-0005-0000-0000-0000F8030000}"/>
    <cellStyle name="見積桁区切り_02機械機器据付工集計表_砂沼(浄)配水P_長泉・設計書（自家発）金入り_川崎市水道局設計書（PE→C)-080604" xfId="1014" xr:uid="{00000000-0005-0000-0000-0000F9030000}"/>
    <cellStyle name="見積-桁区切り_02機械機器据付工集計表_砂沼(浄)配水P_長泉・設計書（自家発）金入り_川崎市水道局設計書（PE→C)-080604" xfId="1015" xr:uid="{00000000-0005-0000-0000-0000FA030000}"/>
    <cellStyle name="見積桁区切り_02機械機器据付工集計表_砂沼(浄)配水P_長泉・設計書（自家発）金入り_川崎市水道局設計書（PE→C)-080604_川崎市水道局設計書（PE→C)-080605" xfId="1016" xr:uid="{00000000-0005-0000-0000-0000FB030000}"/>
    <cellStyle name="見積-桁区切り_02機械機器据付工集計表_砂沼(浄)配水P_長泉・設計書（自家発）金入り_川崎市水道局設計書（PE→C)-080604_川崎市水道局設計書（PE→C)-080605" xfId="1017" xr:uid="{00000000-0005-0000-0000-0000FC030000}"/>
    <cellStyle name="見積桁区切り_02機械機器据付工集計表_西台設計書" xfId="1018" xr:uid="{00000000-0005-0000-0000-0000FD030000}"/>
    <cellStyle name="見積-桁区切り_02機械機器据付工集計表_西台設計書" xfId="1019" xr:uid="{00000000-0005-0000-0000-0000FE030000}"/>
    <cellStyle name="見積桁区切り_02機械機器据付工集計表_西台設計書_（１６年１月修正）鳥栖設計書" xfId="1020" xr:uid="{00000000-0005-0000-0000-0000FF030000}"/>
    <cellStyle name="見積-桁区切り_02機械機器据付工集計表_西台設計書_（１６年１月修正）鳥栖設計書" xfId="1021" xr:uid="{00000000-0005-0000-0000-000000040000}"/>
    <cellStyle name="見積桁区切り_02機械機器据付工集計表_西台設計書_（１６年１月修正）鳥栖設計書_●01下田土木建築設計書" xfId="1022" xr:uid="{00000000-0005-0000-0000-000001040000}"/>
    <cellStyle name="見積-桁区切り_02機械機器据付工集計表_西台設計書_（１６年１月修正）鳥栖設計書_●01下田土木建築設計書" xfId="1023" xr:uid="{00000000-0005-0000-0000-000002040000}"/>
    <cellStyle name="見積桁区切り_02機械機器据付工集計表_西台設計書_（１６年１月修正）鳥栖設計書_●01下田土木建築設計書_0805" xfId="1024" xr:uid="{00000000-0005-0000-0000-000003040000}"/>
    <cellStyle name="見積-桁区切り_02機械機器据付工集計表_西台設計書_（１６年１月修正）鳥栖設計書_●01下田土木建築設計書_0805" xfId="1025" xr:uid="{00000000-0005-0000-0000-000004040000}"/>
    <cellStyle name="見積桁区切り_02機械機器据付工集計表_西台設計書_（１６年１月修正）鳥栖設計書_●707長泉設計書（金入）" xfId="1026" xr:uid="{00000000-0005-0000-0000-000005040000}"/>
    <cellStyle name="見積-桁区切り_02機械機器据付工集計表_西台設計書_（１６年１月修正）鳥栖設計書_●707長泉設計書（金入）" xfId="1027" xr:uid="{00000000-0005-0000-0000-000006040000}"/>
    <cellStyle name="見積桁区切り_02機械機器据付工集計表_西台設計書_（１６年１月修正）鳥栖設計書_06.04.25設計書（金入り）国交省" xfId="1028" xr:uid="{00000000-0005-0000-0000-000007040000}"/>
    <cellStyle name="見積-桁区切り_02機械機器据付工集計表_西台設計書_（１６年１月修正）鳥栖設計書_06.04.25設計書（金入り）国交省" xfId="1029" xr:uid="{00000000-0005-0000-0000-000008040000}"/>
    <cellStyle name="見積桁区切り_02機械機器据付工集計表_西台設計書_（１６年１月修正）鳥栖設計書_下田土木建築設計書070704" xfId="1030" xr:uid="{00000000-0005-0000-0000-000009040000}"/>
    <cellStyle name="見積-桁区切り_02機械機器据付工集計表_西台設計書_（１６年１月修正）鳥栖設計書_下田土木建築設計書070704" xfId="1031" xr:uid="{00000000-0005-0000-0000-00000A040000}"/>
    <cellStyle name="見積桁区切り_02機械機器据付工集計表_西台設計書_（１６年１月修正）鳥栖設計書_概算事業費-機械" xfId="1032" xr:uid="{00000000-0005-0000-0000-00000B040000}"/>
    <cellStyle name="見積-桁区切り_02機械機器据付工集計表_西台設計書_（１６年１月修正）鳥栖設計書_概算事業費-機械" xfId="1033" xr:uid="{00000000-0005-0000-0000-00000C040000}"/>
    <cellStyle name="見積桁区切り_02機械機器据付工集計表_西台設計書_（１６年１月修正）鳥栖設計書_佐野・設計書" xfId="1034" xr:uid="{00000000-0005-0000-0000-00000D040000}"/>
    <cellStyle name="見積-桁区切り_02機械機器据付工集計表_西台設計書_（１６年１月修正）鳥栖設計書_佐野・設計書" xfId="1035" xr:uid="{00000000-0005-0000-0000-00000E040000}"/>
    <cellStyle name="見積桁区切り_02機械機器据付工集計表_西台設計書_（１６年１月修正）鳥栖設計書_長泉・設計書（自家発）金入り" xfId="1036" xr:uid="{00000000-0005-0000-0000-00000F040000}"/>
    <cellStyle name="見積-桁区切り_02機械機器据付工集計表_西台設計書_（１６年１月修正）鳥栖設計書_長泉・設計書（自家発）金入り" xfId="1037" xr:uid="{00000000-0005-0000-0000-000010040000}"/>
    <cellStyle name="見積桁区切り_02機械機器据付工集計表_西台設計書_◆01次亜（機械）" xfId="1038" xr:uid="{00000000-0005-0000-0000-000011040000}"/>
    <cellStyle name="見積-桁区切り_02機械機器据付工集計表_西台設計書_◆01次亜（機械）" xfId="1039" xr:uid="{00000000-0005-0000-0000-000012040000}"/>
    <cellStyle name="見積桁区切り_02機械機器据付工集計表_西台設計書_◆01次亜（機械）_●01下田土木建築設計書" xfId="1040" xr:uid="{00000000-0005-0000-0000-000013040000}"/>
    <cellStyle name="見積-桁区切り_02機械機器据付工集計表_西台設計書_◆01次亜（機械）_●01下田土木建築設計書" xfId="1041" xr:uid="{00000000-0005-0000-0000-000014040000}"/>
    <cellStyle name="見積桁区切り_02機械機器据付工集計表_西台設計書_◆01次亜（機械）_●01下田土木建築設計書_0805" xfId="1042" xr:uid="{00000000-0005-0000-0000-000015040000}"/>
    <cellStyle name="見積-桁区切り_02機械機器据付工集計表_西台設計書_◆01次亜（機械）_●01下田土木建築設計書_0805" xfId="1043" xr:uid="{00000000-0005-0000-0000-000016040000}"/>
    <cellStyle name="見積桁区切り_02機械機器据付工集計表_西台設計書_◆01次亜（機械）_06.04.25設計書（金入り）国交省" xfId="1044" xr:uid="{00000000-0005-0000-0000-000017040000}"/>
    <cellStyle name="見積-桁区切り_02機械機器据付工集計表_西台設計書_◆01次亜（機械）_06.04.25設計書（金入り）国交省" xfId="1045" xr:uid="{00000000-0005-0000-0000-000018040000}"/>
    <cellStyle name="見積桁区切り_02機械機器据付工集計表_西台設計書_◆01次亜（機械）_下田土木建築設計書070704" xfId="1046" xr:uid="{00000000-0005-0000-0000-000019040000}"/>
    <cellStyle name="見積-桁区切り_02機械機器据付工集計表_西台設計書_◆01次亜（機械）_下田土木建築設計書070704" xfId="1047" xr:uid="{00000000-0005-0000-0000-00001A040000}"/>
    <cellStyle name="見積桁区切り_02機械機器据付工集計表_西台設計書_◆01次亜（機械）_概算事業費-機械" xfId="1048" xr:uid="{00000000-0005-0000-0000-00001B040000}"/>
    <cellStyle name="見積-桁区切り_02機械機器据付工集計表_西台設計書_◆01次亜（機械）_概算事業費-機械" xfId="1049" xr:uid="{00000000-0005-0000-0000-00001C040000}"/>
    <cellStyle name="見積桁区切り_02機械機器据付工集計表_西台設計書_◆01次亜（機械）_佐野・設計書" xfId="1050" xr:uid="{00000000-0005-0000-0000-00001D040000}"/>
    <cellStyle name="見積-桁区切り_02機械機器据付工集計表_西台設計書_◆01次亜（機械）_佐野・設計書" xfId="1051" xr:uid="{00000000-0005-0000-0000-00001E040000}"/>
    <cellStyle name="見積桁区切り_02機械機器据付工集計表_西台設計書_◆01次亜（機械）_長泉・設計書（自家発）金入り" xfId="1052" xr:uid="{00000000-0005-0000-0000-00001F040000}"/>
    <cellStyle name="見積-桁区切り_02機械機器据付工集計表_西台設計書_◆01次亜（機械）_長泉・設計書（自家発）金入り" xfId="1053" xr:uid="{00000000-0005-0000-0000-000020040000}"/>
    <cellStyle name="見積桁区切り_02機械機器据付工集計表_西台設計書_●01下田土木建築設計書" xfId="1054" xr:uid="{00000000-0005-0000-0000-000021040000}"/>
    <cellStyle name="見積-桁区切り_02機械機器据付工集計表_西台設計書_●01下田土木建築設計書" xfId="1055" xr:uid="{00000000-0005-0000-0000-000022040000}"/>
    <cellStyle name="見積桁区切り_02機械機器据付工集計表_西台設計書_●01下田土木建築設計書_0805" xfId="1056" xr:uid="{00000000-0005-0000-0000-000023040000}"/>
    <cellStyle name="見積-桁区切り_02機械機器据付工集計表_西台設計書_●01下田土木建築設計書_0805" xfId="1057" xr:uid="{00000000-0005-0000-0000-000024040000}"/>
    <cellStyle name="見積桁区切り_02機械機器据付工集計表_西台設計書_●707長泉設計書（金入）" xfId="1058" xr:uid="{00000000-0005-0000-0000-000025040000}"/>
    <cellStyle name="見積-桁区切り_02機械機器据付工集計表_西台設計書_●707長泉設計書（金入）" xfId="1059" xr:uid="{00000000-0005-0000-0000-000026040000}"/>
    <cellStyle name="見積桁区切り_02機械機器据付工集計表_西台設計書_01 ●（金入）設計書(配水取水設備）" xfId="1060" xr:uid="{00000000-0005-0000-0000-000027040000}"/>
    <cellStyle name="見積-桁区切り_02機械機器据付工集計表_西台設計書_01 ●（金入）設計書(配水取水設備）" xfId="1061" xr:uid="{00000000-0005-0000-0000-000028040000}"/>
    <cellStyle name="見積桁区切り_02機械機器据付工集計表_西台設計書_01 ●（金入）設計書(配水取水設備）_●01下田土木建築設計書" xfId="1062" xr:uid="{00000000-0005-0000-0000-000029040000}"/>
    <cellStyle name="見積-桁区切り_02機械機器据付工集計表_西台設計書_01 ●（金入）設計書(配水取水設備）_●01下田土木建築設計書" xfId="1063" xr:uid="{00000000-0005-0000-0000-00002A040000}"/>
    <cellStyle name="見積桁区切り_02機械機器据付工集計表_西台設計書_01 ●（金入）設計書(配水取水設備）_●01下田土木建築設計書_0805" xfId="1064" xr:uid="{00000000-0005-0000-0000-00002B040000}"/>
    <cellStyle name="見積-桁区切り_02機械機器据付工集計表_西台設計書_01 ●（金入）設計書(配水取水設備）_●01下田土木建築設計書_0805" xfId="1065" xr:uid="{00000000-0005-0000-0000-00002C040000}"/>
    <cellStyle name="見積桁区切り_02機械機器据付工集計表_西台設計書_01 ●（金入）設計書(配水取水設備）_●01下田土木建築設計書_川崎市水道局設計書（PE→C)-080604" xfId="1066" xr:uid="{00000000-0005-0000-0000-00002D040000}"/>
    <cellStyle name="見積-桁区切り_02機械機器据付工集計表_西台設計書_01 ●（金入）設計書(配水取水設備）_●01下田土木建築設計書_川崎市水道局設計書（PE→C)-080604" xfId="1067" xr:uid="{00000000-0005-0000-0000-00002E040000}"/>
    <cellStyle name="見積桁区切り_02機械機器据付工集計表_西台設計書_01 ●（金入）設計書(配水取水設備）_●01下田土木建築設計書_川崎市水道局設計書（PE→C)-080604_川崎市水道局設計書（PE→C)-080605" xfId="1068" xr:uid="{00000000-0005-0000-0000-00002F040000}"/>
    <cellStyle name="見積-桁区切り_02機械機器据付工集計表_西台設計書_01 ●（金入）設計書(配水取水設備）_●01下田土木建築設計書_川崎市水道局設計書（PE→C)-080604_川崎市水道局設計書（PE→C)-080605" xfId="1069" xr:uid="{00000000-0005-0000-0000-000030040000}"/>
    <cellStyle name="見積桁区切り_02機械機器据付工集計表_西台設計書_01 ●（金入）設計書(配水取水設備）_●707長泉設計書（金入）" xfId="1070" xr:uid="{00000000-0005-0000-0000-000031040000}"/>
    <cellStyle name="見積-桁区切り_02機械機器据付工集計表_西台設計書_01 ●（金入）設計書(配水取水設備）_●707長泉設計書（金入）" xfId="1071" xr:uid="{00000000-0005-0000-0000-000032040000}"/>
    <cellStyle name="見積桁区切り_02機械機器据付工集計表_西台設計書_01 ●（金入）設計書(配水取水設備）_●707長泉設計書（金入）_川崎市水道局設計書（PE→C)-080604" xfId="1072" xr:uid="{00000000-0005-0000-0000-000033040000}"/>
    <cellStyle name="見積-桁区切り_02機械機器据付工集計表_西台設計書_01 ●（金入）設計書(配水取水設備）_●707長泉設計書（金入）_川崎市水道局設計書（PE→C)-080604" xfId="1073" xr:uid="{00000000-0005-0000-0000-000034040000}"/>
    <cellStyle name="見積桁区切り_02機械機器据付工集計表_西台設計書_01 ●（金入）設計書(配水取水設備）_●707長泉設計書（金入）_川崎市水道局設計書（PE→C)-080604_川崎市水道局設計書（PE→C)-080605" xfId="1074" xr:uid="{00000000-0005-0000-0000-000035040000}"/>
    <cellStyle name="見積-桁区切り_02機械機器据付工集計表_西台設計書_01 ●（金入）設計書(配水取水設備）_●707長泉設計書（金入）_川崎市水道局設計書（PE→C)-080604_川崎市水道局設計書（PE→C)-080605" xfId="1075" xr:uid="{00000000-0005-0000-0000-000036040000}"/>
    <cellStyle name="見積桁区切り_02機械機器据付工集計表_西台設計書_01 ●（金入）設計書(配水取水設備）_●総括設計書（061111）" xfId="1076" xr:uid="{00000000-0005-0000-0000-000037040000}"/>
    <cellStyle name="見積-桁区切り_02機械機器据付工集計表_西台設計書_01 ●（金入）設計書(配水取水設備）_●総括設計書（061111）" xfId="1077" xr:uid="{00000000-0005-0000-0000-000038040000}"/>
    <cellStyle name="見積桁区切り_02機械機器据付工集計表_西台設計書_01 ●（金入）設計書(配水取水設備）_●総括設計書（061111）_川崎市水道局設計書（PE→C)-080604" xfId="1078" xr:uid="{00000000-0005-0000-0000-000039040000}"/>
    <cellStyle name="見積-桁区切り_02機械機器据付工集計表_西台設計書_01 ●（金入）設計書(配水取水設備）_●総括設計書（061111）_川崎市水道局設計書（PE→C)-080604" xfId="1079" xr:uid="{00000000-0005-0000-0000-00003A040000}"/>
    <cellStyle name="見積桁区切り_02機械機器据付工集計表_西台設計書_01 ●（金入）設計書(配水取水設備）_●総括設計書（061111）_川崎市水道局設計書（PE→C)-080604_川崎市水道局設計書（PE→C)-080605" xfId="1080" xr:uid="{00000000-0005-0000-0000-00003B040000}"/>
    <cellStyle name="見積-桁区切り_02機械機器据付工集計表_西台設計書_01 ●（金入）設計書(配水取水設備）_●総括設計書（061111）_川崎市水道局設計書（PE→C)-080604_川崎市水道局設計書（PE→C)-080605" xfId="1081" xr:uid="{00000000-0005-0000-0000-00003C040000}"/>
    <cellStyle name="見積桁区切り_02機械機器据付工集計表_西台設計書_01 ●（金入）設計書(配水取水設備）_06.04.25設計書（金入り）国交省" xfId="1082" xr:uid="{00000000-0005-0000-0000-00003D040000}"/>
    <cellStyle name="見積-桁区切り_02機械機器据付工集計表_西台設計書_01 ●（金入）設計書(配水取水設備）_06.04.25設計書（金入り）国交省" xfId="1083" xr:uid="{00000000-0005-0000-0000-00003E040000}"/>
    <cellStyle name="見積桁区切り_02機械機器据付工集計表_西台設計書_01 ●（金入）設計書(配水取水設備）_06.04.25設計書（金入り）国交省_川崎市水道局設計書（PE→C)-080604" xfId="1084" xr:uid="{00000000-0005-0000-0000-00003F040000}"/>
    <cellStyle name="見積-桁区切り_02機械機器据付工集計表_西台設計書_01 ●（金入）設計書(配水取水設備）_06.04.25設計書（金入り）国交省_川崎市水道局設計書（PE→C)-080604" xfId="1085" xr:uid="{00000000-0005-0000-0000-000040040000}"/>
    <cellStyle name="見積桁区切り_02機械機器据付工集計表_西台設計書_01 ●（金入）設計書(配水取水設備）_06.04.25設計書（金入り）国交省_川崎市水道局設計書（PE→C)-080604_川崎市水道局設計書（PE→C)-080605" xfId="1086" xr:uid="{00000000-0005-0000-0000-000041040000}"/>
    <cellStyle name="見積-桁区切り_02機械機器据付工集計表_西台設計書_01 ●（金入）設計書(配水取水設備）_06.04.25設計書（金入り）国交省_川崎市水道局設計書（PE→C)-080604_川崎市水道局設計書（PE→C)-080605" xfId="1087" xr:uid="{00000000-0005-0000-0000-000042040000}"/>
    <cellStyle name="見積桁区切り_02機械機器据付工集計表_西台設計書_01 ●（金入）設計書(配水取水設備）_下田土木建築設計書070704" xfId="1088" xr:uid="{00000000-0005-0000-0000-000043040000}"/>
    <cellStyle name="見積-桁区切り_02機械機器据付工集計表_西台設計書_01 ●（金入）設計書(配水取水設備）_下田土木建築設計書070704" xfId="1089" xr:uid="{00000000-0005-0000-0000-000044040000}"/>
    <cellStyle name="見積桁区切り_02機械機器据付工集計表_西台設計書_01 ●（金入）設計書(配水取水設備）_下田土木建築設計書070704_川崎市水道局設計書（PE→C)-080604" xfId="1090" xr:uid="{00000000-0005-0000-0000-000045040000}"/>
    <cellStyle name="見積-桁区切り_02機械機器据付工集計表_西台設計書_01 ●（金入）設計書(配水取水設備）_下田土木建築設計書070704_川崎市水道局設計書（PE→C)-080604" xfId="1091" xr:uid="{00000000-0005-0000-0000-000046040000}"/>
    <cellStyle name="見積桁区切り_02機械機器据付工集計表_西台設計書_01 ●（金入）設計書(配水取水設備）_下田土木建築設計書070704_川崎市水道局設計書（PE→C)-080604_川崎市水道局設計書（PE→C)-080605" xfId="1092" xr:uid="{00000000-0005-0000-0000-000047040000}"/>
    <cellStyle name="見積-桁区切り_02機械機器据付工集計表_西台設計書_01 ●（金入）設計書(配水取水設備）_下田土木建築設計書070704_川崎市水道局設計書（PE→C)-080604_川崎市水道局設計書（PE→C)-080605" xfId="1093" xr:uid="{00000000-0005-0000-0000-000048040000}"/>
    <cellStyle name="見積桁区切り_02機械機器据付工集計表_西台設計書_01 ●（金入）設計書(配水取水設備）_概算事業費-機械" xfId="1094" xr:uid="{00000000-0005-0000-0000-000049040000}"/>
    <cellStyle name="見積-桁区切り_02機械機器据付工集計表_西台設計書_01 ●（金入）設計書(配水取水設備）_概算事業費-機械" xfId="1095" xr:uid="{00000000-0005-0000-0000-00004A040000}"/>
    <cellStyle name="見積桁区切り_02機械機器据付工集計表_西台設計書_01 ●（金入）設計書(配水取水設備）_佐野・設計書" xfId="1096" xr:uid="{00000000-0005-0000-0000-00004B040000}"/>
    <cellStyle name="見積-桁区切り_02機械機器据付工集計表_西台設計書_01 ●（金入）設計書(配水取水設備）_佐野・設計書" xfId="1097" xr:uid="{00000000-0005-0000-0000-00004C040000}"/>
    <cellStyle name="見積桁区切り_02機械機器据付工集計表_西台設計書_01 ●（金入）設計書(配水取水設備）_佐野・設計書_川崎市水道局設計書（PE→C)-080604" xfId="1098" xr:uid="{00000000-0005-0000-0000-00004D040000}"/>
    <cellStyle name="見積-桁区切り_02機械機器据付工集計表_西台設計書_01 ●（金入）設計書(配水取水設備）_佐野・設計書_川崎市水道局設計書（PE→C)-080604" xfId="1099" xr:uid="{00000000-0005-0000-0000-00004E040000}"/>
    <cellStyle name="見積桁区切り_02機械機器据付工集計表_西台設計書_01 ●（金入）設計書(配水取水設備）_佐野・設計書_川崎市水道局設計書（PE→C)-080604_川崎市水道局設計書（PE→C)-080605" xfId="1100" xr:uid="{00000000-0005-0000-0000-00004F040000}"/>
    <cellStyle name="見積-桁区切り_02機械機器据付工集計表_西台設計書_01 ●（金入）設計書(配水取水設備）_佐野・設計書_川崎市水道局設計書（PE→C)-080604_川崎市水道局設計書（PE→C)-080605" xfId="1101" xr:uid="{00000000-0005-0000-0000-000050040000}"/>
    <cellStyle name="見積桁区切り_02機械機器据付工集計表_西台設計書_01 ●（金入）設計書(配水取水設備）_川崎市水道局設計書（PE→C)-080604" xfId="1102" xr:uid="{00000000-0005-0000-0000-000051040000}"/>
    <cellStyle name="見積-桁区切り_02機械機器据付工集計表_西台設計書_01 ●（金入）設計書(配水取水設備）_川崎市水道局設計書（PE→C)-080604" xfId="1103" xr:uid="{00000000-0005-0000-0000-000052040000}"/>
    <cellStyle name="見積桁区切り_02機械機器据付工集計表_西台設計書_01 ●（金入）設計書(配水取水設備）_川崎市水道局設計書（PE→C)-080604_川崎市水道局設計書（PE→C)-080605" xfId="1104" xr:uid="{00000000-0005-0000-0000-000053040000}"/>
    <cellStyle name="見積-桁区切り_02機械機器据付工集計表_西台設計書_01 ●（金入）設計書(配水取水設備）_川崎市水道局設計書（PE→C)-080604_川崎市水道局設計書（PE→C)-080605" xfId="1105" xr:uid="{00000000-0005-0000-0000-000054040000}"/>
    <cellStyle name="見積桁区切り_02機械機器据付工集計表_西台設計書_01 ●（金入）設計書(配水取水設備）_長泉・設計書（自家発）金入り" xfId="1106" xr:uid="{00000000-0005-0000-0000-000055040000}"/>
    <cellStyle name="見積-桁区切り_02機械機器据付工集計表_西台設計書_01 ●（金入）設計書(配水取水設備）_長泉・設計書（自家発）金入り" xfId="1107" xr:uid="{00000000-0005-0000-0000-000056040000}"/>
    <cellStyle name="見積桁区切り_02機械機器据付工集計表_西台設計書_01 ●（金入）設計書(配水取水設備）_長泉・設計書（自家発）金入り_川崎市水道局設計書（PE→C)-080604" xfId="1108" xr:uid="{00000000-0005-0000-0000-000057040000}"/>
    <cellStyle name="見積-桁区切り_02機械機器据付工集計表_西台設計書_01 ●（金入）設計書(配水取水設備）_長泉・設計書（自家発）金入り_川崎市水道局設計書（PE→C)-080604" xfId="1109" xr:uid="{00000000-0005-0000-0000-000058040000}"/>
    <cellStyle name="見積桁区切り_02機械機器据付工集計表_西台設計書_01 ●（金入）設計書(配水取水設備）_長泉・設計書（自家発）金入り_川崎市水道局設計書（PE→C)-080604_川崎市水道局設計書（PE→C)-080605" xfId="1110" xr:uid="{00000000-0005-0000-0000-000059040000}"/>
    <cellStyle name="見積-桁区切り_02機械機器据付工集計表_西台設計書_01 ●（金入）設計書(配水取水設備）_長泉・設計書（自家発）金入り_川崎市水道局設計書（PE→C)-080604_川崎市水道局設計書（PE→C)-080605" xfId="1111" xr:uid="{00000000-0005-0000-0000-00005A040000}"/>
    <cellStyle name="見積桁区切り_02機械機器据付工集計表_西台設計書_06.04.25設計書（金入り）国交省" xfId="1112" xr:uid="{00000000-0005-0000-0000-00005B040000}"/>
    <cellStyle name="見積-桁区切り_02機械機器据付工集計表_西台設計書_06.04.25設計書（金入り）国交省" xfId="1113" xr:uid="{00000000-0005-0000-0000-00005C040000}"/>
    <cellStyle name="見積桁区切り_02機械機器据付工集計表_西台設計書_06.04.25設計書（金入り）国交省_川崎市水道局設計書（PE→C)-080604" xfId="1114" xr:uid="{00000000-0005-0000-0000-00005D040000}"/>
    <cellStyle name="見積-桁区切り_02機械機器据付工集計表_西台設計書_06.04.25設計書（金入り）国交省_川崎市水道局設計書（PE→C)-080604" xfId="1115" xr:uid="{00000000-0005-0000-0000-00005E040000}"/>
    <cellStyle name="見積桁区切り_02機械機器据付工集計表_西台設計書_06.04.25設計書（金入り）国交省_川崎市水道局設計書（PE→C)-080604_川崎市水道局設計書（PE→C)-080605" xfId="1116" xr:uid="{00000000-0005-0000-0000-00005F040000}"/>
    <cellStyle name="見積-桁区切り_02機械機器据付工集計表_西台設計書_06.04.25設計書（金入り）国交省_川崎市水道局設計書（PE→C)-080604_川崎市水道局設計書（PE→C)-080605" xfId="1117" xr:uid="{00000000-0005-0000-0000-000060040000}"/>
    <cellStyle name="見積桁区切り_02機械機器据付工集計表_西台設計書_下田土木建築設計書070704" xfId="1118" xr:uid="{00000000-0005-0000-0000-000061040000}"/>
    <cellStyle name="見積-桁区切り_02機械機器据付工集計表_西台設計書_下田土木建築設計書070704" xfId="1119" xr:uid="{00000000-0005-0000-0000-000062040000}"/>
    <cellStyle name="見積桁区切り_02機械機器据付工集計表_西台設計書_下田土木建築設計書070704_川崎市水道局設計書（PE→C)-080604" xfId="1120" xr:uid="{00000000-0005-0000-0000-000063040000}"/>
    <cellStyle name="見積-桁区切り_02機械機器据付工集計表_西台設計書_下田土木建築設計書070704_川崎市水道局設計書（PE→C)-080604" xfId="1121" xr:uid="{00000000-0005-0000-0000-000064040000}"/>
    <cellStyle name="見積桁区切り_02機械機器据付工集計表_西台設計書_下田土木建築設計書070704_川崎市水道局設計書（PE→C)-080604_川崎市水道局設計書（PE→C)-080605" xfId="1122" xr:uid="{00000000-0005-0000-0000-000065040000}"/>
    <cellStyle name="見積-桁区切り_02機械機器据付工集計表_西台設計書_下田土木建築設計書070704_川崎市水道局設計書（PE→C)-080604_川崎市水道局設計書（PE→C)-080605" xfId="1123" xr:uid="{00000000-0005-0000-0000-000066040000}"/>
    <cellStyle name="見積桁区切り_02機械機器据付工集計表_西台設計書_概算事業費-機械" xfId="1124" xr:uid="{00000000-0005-0000-0000-000067040000}"/>
    <cellStyle name="見積-桁区切り_02機械機器据付工集計表_西台設計書_概算事業費-機械" xfId="1125" xr:uid="{00000000-0005-0000-0000-000068040000}"/>
    <cellStyle name="見積桁区切り_02機械機器据付工集計表_西台設計書_工事設計書（機械・金入）" xfId="1126" xr:uid="{00000000-0005-0000-0000-000069040000}"/>
    <cellStyle name="見積-桁区切り_02機械機器据付工集計表_西台設計書_工事設計書（機械・金入）" xfId="1127" xr:uid="{00000000-0005-0000-0000-00006A040000}"/>
    <cellStyle name="見積桁区切り_02機械機器据付工集計表_西台設計書_工事設計書（機械・金入）_川崎市水道局設計書（PE→C)-080604" xfId="1128" xr:uid="{00000000-0005-0000-0000-00006B040000}"/>
    <cellStyle name="見積-桁区切り_02機械機器据付工集計表_西台設計書_工事設計書（機械・金入）_川崎市水道局設計書（PE→C)-080604" xfId="1129" xr:uid="{00000000-0005-0000-0000-00006C040000}"/>
    <cellStyle name="見積桁区切り_02機械機器据付工集計表_西台設計書_工事設計書（機械・金入）_川崎市水道局設計書（PE→C)-080604_川崎市水道局設計書（PE→C)-080605" xfId="1130" xr:uid="{00000000-0005-0000-0000-00006D040000}"/>
    <cellStyle name="見積-桁区切り_02機械機器据付工集計表_西台設計書_工事設計書（機械・金入）_川崎市水道局設計書（PE→C)-080604_川崎市水道局設計書（PE→C)-080605" xfId="1131" xr:uid="{00000000-0005-0000-0000-00006E040000}"/>
    <cellStyle name="見積桁区切り_02機械機器据付工集計表_西台設計書_工事設計書（機械・金入）改" xfId="1132" xr:uid="{00000000-0005-0000-0000-00006F040000}"/>
    <cellStyle name="見積-桁区切り_02機械機器据付工集計表_西台設計書_工事設計書（機械・金入）改" xfId="1133" xr:uid="{00000000-0005-0000-0000-000070040000}"/>
    <cellStyle name="見積桁区切り_02機械機器据付工集計表_西台設計書_工事設計書（機械・金入）改_川崎市水道局設計書（PE→C)-080604" xfId="1134" xr:uid="{00000000-0005-0000-0000-000071040000}"/>
    <cellStyle name="見積-桁区切り_02機械機器据付工集計表_西台設計書_工事設計書（機械・金入）改_川崎市水道局設計書（PE→C)-080604" xfId="1135" xr:uid="{00000000-0005-0000-0000-000072040000}"/>
    <cellStyle name="見積桁区切り_02機械機器据付工集計表_西台設計書_工事設計書（機械・金入）改_川崎市水道局設計書（PE→C)-080604_川崎市水道局設計書（PE→C)-080605" xfId="1136" xr:uid="{00000000-0005-0000-0000-000073040000}"/>
    <cellStyle name="見積-桁区切り_02機械機器据付工集計表_西台設計書_工事設計書（機械・金入）改_川崎市水道局設計書（PE→C)-080604_川崎市水道局設計書（PE→C)-080605" xfId="1137" xr:uid="{00000000-0005-0000-0000-000074040000}"/>
    <cellStyle name="見積桁区切り_02機械機器据付工集計表_西台設計書_佐野・設計書" xfId="1138" xr:uid="{00000000-0005-0000-0000-000075040000}"/>
    <cellStyle name="見積-桁区切り_02機械機器据付工集計表_西台設計書_佐野・設計書" xfId="1139" xr:uid="{00000000-0005-0000-0000-000076040000}"/>
    <cellStyle name="見積桁区切り_02機械機器据付工集計表_西台設計書_砂沼(浄)配水P" xfId="1140" xr:uid="{00000000-0005-0000-0000-000077040000}"/>
    <cellStyle name="見積-桁区切り_02機械機器据付工集計表_西台設計書_砂沼(浄)配水P" xfId="1141" xr:uid="{00000000-0005-0000-0000-000078040000}"/>
    <cellStyle name="見積桁区切り_02機械機器据付工集計表_西台設計書_砂沼(浄)配水P_●01下田土木建築設計書" xfId="1142" xr:uid="{00000000-0005-0000-0000-000079040000}"/>
    <cellStyle name="見積-桁区切り_02機械機器据付工集計表_西台設計書_砂沼(浄)配水P_●01下田土木建築設計書" xfId="1143" xr:uid="{00000000-0005-0000-0000-00007A040000}"/>
    <cellStyle name="見積桁区切り_02機械機器据付工集計表_西台設計書_砂沼(浄)配水P_●01下田土木建築設計書_0805" xfId="1144" xr:uid="{00000000-0005-0000-0000-00007B040000}"/>
    <cellStyle name="見積-桁区切り_02機械機器据付工集計表_西台設計書_砂沼(浄)配水P_●01下田土木建築設計書_0805" xfId="1145" xr:uid="{00000000-0005-0000-0000-00007C040000}"/>
    <cellStyle name="見積桁区切り_02機械機器据付工集計表_西台設計書_砂沼(浄)配水P_●01下田土木建築設計書_川崎市水道局設計書（PE→C)-080604" xfId="1146" xr:uid="{00000000-0005-0000-0000-00007D040000}"/>
    <cellStyle name="見積-桁区切り_02機械機器据付工集計表_西台設計書_砂沼(浄)配水P_●01下田土木建築設計書_川崎市水道局設計書（PE→C)-080604" xfId="1147" xr:uid="{00000000-0005-0000-0000-00007E040000}"/>
    <cellStyle name="見積桁区切り_02機械機器据付工集計表_西台設計書_砂沼(浄)配水P_●01下田土木建築設計書_川崎市水道局設計書（PE→C)-080604_川崎市水道局設計書（PE→C)-080605" xfId="1148" xr:uid="{00000000-0005-0000-0000-00007F040000}"/>
    <cellStyle name="見積-桁区切り_02機械機器据付工集計表_西台設計書_砂沼(浄)配水P_●01下田土木建築設計書_川崎市水道局設計書（PE→C)-080604_川崎市水道局設計書（PE→C)-080605" xfId="1149" xr:uid="{00000000-0005-0000-0000-000080040000}"/>
    <cellStyle name="見積桁区切り_02機械機器据付工集計表_西台設計書_砂沼(浄)配水P_●総括設計書（061111）" xfId="1150" xr:uid="{00000000-0005-0000-0000-000081040000}"/>
    <cellStyle name="見積-桁区切り_02機械機器据付工集計表_西台設計書_砂沼(浄)配水P_●総括設計書（061111）" xfId="1151" xr:uid="{00000000-0005-0000-0000-000082040000}"/>
    <cellStyle name="見積桁区切り_02機械機器据付工集計表_西台設計書_砂沼(浄)配水P_●総括設計書（061111）_川崎市水道局設計書（PE→C)-080604" xfId="1152" xr:uid="{00000000-0005-0000-0000-000083040000}"/>
    <cellStyle name="見積-桁区切り_02機械機器据付工集計表_西台設計書_砂沼(浄)配水P_●総括設計書（061111）_川崎市水道局設計書（PE→C)-080604" xfId="1153" xr:uid="{00000000-0005-0000-0000-000084040000}"/>
    <cellStyle name="見積桁区切り_02機械機器据付工集計表_西台設計書_砂沼(浄)配水P_●総括設計書（061111）_川崎市水道局設計書（PE→C)-080604_川崎市水道局設計書（PE→C)-080605" xfId="1154" xr:uid="{00000000-0005-0000-0000-000085040000}"/>
    <cellStyle name="見積-桁区切り_02機械機器据付工集計表_西台設計書_砂沼(浄)配水P_●総括設計書（061111）_川崎市水道局設計書（PE→C)-080604_川崎市水道局設計書（PE→C)-080605" xfId="1155" xr:uid="{00000000-0005-0000-0000-000086040000}"/>
    <cellStyle name="見積桁区切り_02機械機器据付工集計表_西台設計書_砂沼(浄)配水P_06.04.25設計書（金入り）国交省" xfId="1156" xr:uid="{00000000-0005-0000-0000-000087040000}"/>
    <cellStyle name="見積-桁区切り_02機械機器据付工集計表_西台設計書_砂沼(浄)配水P_06.04.25設計書（金入り）国交省" xfId="1157" xr:uid="{00000000-0005-0000-0000-000088040000}"/>
    <cellStyle name="見積桁区切り_02機械機器据付工集計表_西台設計書_砂沼(浄)配水P_06.04.25設計書（金入り）国交省_川崎市水道局設計書（PE→C)-080604" xfId="1158" xr:uid="{00000000-0005-0000-0000-000089040000}"/>
    <cellStyle name="見積-桁区切り_02機械機器据付工集計表_西台設計書_砂沼(浄)配水P_06.04.25設計書（金入り）国交省_川崎市水道局設計書（PE→C)-080604" xfId="1159" xr:uid="{00000000-0005-0000-0000-00008A040000}"/>
    <cellStyle name="見積桁区切り_02機械機器据付工集計表_西台設計書_砂沼(浄)配水P_06.04.25設計書（金入り）国交省_川崎市水道局設計書（PE→C)-080604_川崎市水道局設計書（PE→C)-080605" xfId="1160" xr:uid="{00000000-0005-0000-0000-00008B040000}"/>
    <cellStyle name="見積-桁区切り_02機械機器据付工集計表_西台設計書_砂沼(浄)配水P_06.04.25設計書（金入り）国交省_川崎市水道局設計書（PE→C)-080604_川崎市水道局設計書（PE→C)-080605" xfId="1161" xr:uid="{00000000-0005-0000-0000-00008C040000}"/>
    <cellStyle name="見積桁区切り_02機械機器据付工集計表_西台設計書_砂沼(浄)配水P_下田土木建築設計書070704" xfId="1162" xr:uid="{00000000-0005-0000-0000-00008D040000}"/>
    <cellStyle name="見積-桁区切り_02機械機器据付工集計表_西台設計書_砂沼(浄)配水P_下田土木建築設計書070704" xfId="1163" xr:uid="{00000000-0005-0000-0000-00008E040000}"/>
    <cellStyle name="見積桁区切り_02機械機器据付工集計表_西台設計書_砂沼(浄)配水P_下田土木建築設計書070704_川崎市水道局設計書（PE→C)-080604" xfId="1164" xr:uid="{00000000-0005-0000-0000-00008F040000}"/>
    <cellStyle name="見積-桁区切り_02機械機器据付工集計表_西台設計書_砂沼(浄)配水P_下田土木建築設計書070704_川崎市水道局設計書（PE→C)-080604" xfId="1165" xr:uid="{00000000-0005-0000-0000-000090040000}"/>
    <cellStyle name="見積桁区切り_02機械機器据付工集計表_西台設計書_砂沼(浄)配水P_下田土木建築設計書070704_川崎市水道局設計書（PE→C)-080604_川崎市水道局設計書（PE→C)-080605" xfId="1166" xr:uid="{00000000-0005-0000-0000-000091040000}"/>
    <cellStyle name="見積-桁区切り_02機械機器据付工集計表_西台設計書_砂沼(浄)配水P_下田土木建築設計書070704_川崎市水道局設計書（PE→C)-080604_川崎市水道局設計書（PE→C)-080605" xfId="1167" xr:uid="{00000000-0005-0000-0000-000092040000}"/>
    <cellStyle name="見積桁区切り_02機械機器据付工集計表_西台設計書_砂沼(浄)配水P_概算事業費-機械" xfId="1168" xr:uid="{00000000-0005-0000-0000-000093040000}"/>
    <cellStyle name="見積-桁区切り_02機械機器据付工集計表_西台設計書_砂沼(浄)配水P_概算事業費-機械" xfId="1169" xr:uid="{00000000-0005-0000-0000-000094040000}"/>
    <cellStyle name="見積桁区切り_02機械機器据付工集計表_西台設計書_砂沼(浄)配水P_佐野・設計書" xfId="1170" xr:uid="{00000000-0005-0000-0000-000095040000}"/>
    <cellStyle name="見積-桁区切り_02機械機器据付工集計表_西台設計書_砂沼(浄)配水P_佐野・設計書" xfId="1171" xr:uid="{00000000-0005-0000-0000-000096040000}"/>
    <cellStyle name="見積桁区切り_02機械機器据付工集計表_西台設計書_砂沼(浄)配水P_佐野・設計書_川崎市水道局設計書（PE→C)-080604" xfId="1172" xr:uid="{00000000-0005-0000-0000-000097040000}"/>
    <cellStyle name="見積-桁区切り_02機械機器据付工集計表_西台設計書_砂沼(浄)配水P_佐野・設計書_川崎市水道局設計書（PE→C)-080604" xfId="1173" xr:uid="{00000000-0005-0000-0000-000098040000}"/>
    <cellStyle name="見積桁区切り_02機械機器据付工集計表_西台設計書_砂沼(浄)配水P_佐野・設計書_川崎市水道局設計書（PE→C)-080604_川崎市水道局設計書（PE→C)-080605" xfId="1174" xr:uid="{00000000-0005-0000-0000-000099040000}"/>
    <cellStyle name="見積-桁区切り_02機械機器据付工集計表_西台設計書_砂沼(浄)配水P_佐野・設計書_川崎市水道局設計書（PE→C)-080604_川崎市水道局設計書（PE→C)-080605" xfId="1175" xr:uid="{00000000-0005-0000-0000-00009A040000}"/>
    <cellStyle name="見積桁区切り_02機械機器据付工集計表_西台設計書_砂沼(浄)配水P_砂沼 (金抜き)" xfId="1176" xr:uid="{00000000-0005-0000-0000-00009B040000}"/>
    <cellStyle name="見積-桁区切り_02機械機器据付工集計表_西台設計書_砂沼(浄)配水P_砂沼 (金抜き)" xfId="1177" xr:uid="{00000000-0005-0000-0000-00009C040000}"/>
    <cellStyle name="見積桁区切り_02機械機器据付工集計表_西台設計書_砂沼(浄)配水P_砂沼 (金抜き)_●01下田土木建築設計書" xfId="1178" xr:uid="{00000000-0005-0000-0000-00009D040000}"/>
    <cellStyle name="見積-桁区切り_02機械機器据付工集計表_西台設計書_砂沼(浄)配水P_砂沼 (金抜き)_●01下田土木建築設計書" xfId="1179" xr:uid="{00000000-0005-0000-0000-00009E040000}"/>
    <cellStyle name="見積桁区切り_02機械機器据付工集計表_西台設計書_砂沼(浄)配水P_砂沼 (金抜き)_●01下田土木建築設計書_0805" xfId="1180" xr:uid="{00000000-0005-0000-0000-00009F040000}"/>
    <cellStyle name="見積-桁区切り_02機械機器据付工集計表_西台設計書_砂沼(浄)配水P_砂沼 (金抜き)_●01下田土木建築設計書_0805" xfId="1181" xr:uid="{00000000-0005-0000-0000-0000A0040000}"/>
    <cellStyle name="見積桁区切り_02機械機器据付工集計表_西台設計書_砂沼(浄)配水P_砂沼 (金抜き)_●01下田土木建築設計書_川崎市水道局設計書（PE→C)-080604" xfId="1182" xr:uid="{00000000-0005-0000-0000-0000A1040000}"/>
    <cellStyle name="見積-桁区切り_02機械機器据付工集計表_西台設計書_砂沼(浄)配水P_砂沼 (金抜き)_●01下田土木建築設計書_川崎市水道局設計書（PE→C)-080604" xfId="1183" xr:uid="{00000000-0005-0000-0000-0000A2040000}"/>
    <cellStyle name="見積桁区切り_02機械機器据付工集計表_西台設計書_砂沼(浄)配水P_砂沼 (金抜き)_●01下田土木建築設計書_川崎市水道局設計書（PE→C)-080604_川崎市水道局設計書（PE→C)-080605" xfId="1184" xr:uid="{00000000-0005-0000-0000-0000A3040000}"/>
    <cellStyle name="見積-桁区切り_02機械機器据付工集計表_西台設計書_砂沼(浄)配水P_砂沼 (金抜き)_●01下田土木建築設計書_川崎市水道局設計書（PE→C)-080604_川崎市水道局設計書（PE→C)-080605" xfId="1185" xr:uid="{00000000-0005-0000-0000-0000A4040000}"/>
    <cellStyle name="見積桁区切り_02機械機器据付工集計表_西台設計書_砂沼(浄)配水P_砂沼 (金抜き)_●総括設計書（061111）" xfId="1186" xr:uid="{00000000-0005-0000-0000-0000A5040000}"/>
    <cellStyle name="見積-桁区切り_02機械機器据付工集計表_西台設計書_砂沼(浄)配水P_砂沼 (金抜き)_●総括設計書（061111）" xfId="1187" xr:uid="{00000000-0005-0000-0000-0000A6040000}"/>
    <cellStyle name="見積桁区切り_02機械機器据付工集計表_西台設計書_砂沼(浄)配水P_砂沼 (金抜き)_●総括設計書（061111）_川崎市水道局設計書（PE→C)-080604" xfId="1188" xr:uid="{00000000-0005-0000-0000-0000A7040000}"/>
    <cellStyle name="見積-桁区切り_02機械機器据付工集計表_西台設計書_砂沼(浄)配水P_砂沼 (金抜き)_●総括設計書（061111）_川崎市水道局設計書（PE→C)-080604" xfId="1189" xr:uid="{00000000-0005-0000-0000-0000A8040000}"/>
    <cellStyle name="見積桁区切り_02機械機器据付工集計表_西台設計書_砂沼(浄)配水P_砂沼 (金抜き)_●総括設計書（061111）_川崎市水道局設計書（PE→C)-080604_川崎市水道局設計書（PE→C)-080605" xfId="1190" xr:uid="{00000000-0005-0000-0000-0000A9040000}"/>
    <cellStyle name="見積-桁区切り_02機械機器据付工集計表_西台設計書_砂沼(浄)配水P_砂沼 (金抜き)_●総括設計書（061111）_川崎市水道局設計書（PE→C)-080604_川崎市水道局設計書（PE→C)-080605" xfId="1191" xr:uid="{00000000-0005-0000-0000-0000AA040000}"/>
    <cellStyle name="見積桁区切り_02機械機器据付工集計表_西台設計書_砂沼(浄)配水P_砂沼 (金抜き)_06.04.25設計書（金入り）国交省" xfId="1192" xr:uid="{00000000-0005-0000-0000-0000AB040000}"/>
    <cellStyle name="見積-桁区切り_02機械機器据付工集計表_西台設計書_砂沼(浄)配水P_砂沼 (金抜き)_06.04.25設計書（金入り）国交省" xfId="1193" xr:uid="{00000000-0005-0000-0000-0000AC040000}"/>
    <cellStyle name="見積桁区切り_02機械機器据付工集計表_西台設計書_砂沼(浄)配水P_砂沼 (金抜き)_06.04.25設計書（金入り）国交省_川崎市水道局設計書（PE→C)-080604" xfId="1194" xr:uid="{00000000-0005-0000-0000-0000AD040000}"/>
    <cellStyle name="見積-桁区切り_02機械機器据付工集計表_西台設計書_砂沼(浄)配水P_砂沼 (金抜き)_06.04.25設計書（金入り）国交省_川崎市水道局設計書（PE→C)-080604" xfId="1195" xr:uid="{00000000-0005-0000-0000-0000AE040000}"/>
    <cellStyle name="見積桁区切り_02機械機器据付工集計表_西台設計書_砂沼(浄)配水P_砂沼 (金抜き)_06.04.25設計書（金入り）国交省_川崎市水道局設計書（PE→C)-080604_川崎市水道局設計書（PE→C)-080605" xfId="1196" xr:uid="{00000000-0005-0000-0000-0000AF040000}"/>
    <cellStyle name="見積-桁区切り_02機械機器据付工集計表_西台設計書_砂沼(浄)配水P_砂沼 (金抜き)_06.04.25設計書（金入り）国交省_川崎市水道局設計書（PE→C)-080604_川崎市水道局設計書（PE→C)-080605" xfId="1197" xr:uid="{00000000-0005-0000-0000-0000B0040000}"/>
    <cellStyle name="見積桁区切り_02機械機器据付工集計表_西台設計書_砂沼(浄)配水P_砂沼 (金抜き)_下田土木建築設計書070704" xfId="1198" xr:uid="{00000000-0005-0000-0000-0000B1040000}"/>
    <cellStyle name="見積-桁区切り_02機械機器据付工集計表_西台設計書_砂沼(浄)配水P_砂沼 (金抜き)_下田土木建築設計書070704" xfId="1199" xr:uid="{00000000-0005-0000-0000-0000B2040000}"/>
    <cellStyle name="見積桁区切り_02機械機器据付工集計表_西台設計書_砂沼(浄)配水P_砂沼 (金抜き)_下田土木建築設計書070704_川崎市水道局設計書（PE→C)-080604" xfId="1200" xr:uid="{00000000-0005-0000-0000-0000B3040000}"/>
    <cellStyle name="見積-桁区切り_02機械機器据付工集計表_西台設計書_砂沼(浄)配水P_砂沼 (金抜き)_下田土木建築設計書070704_川崎市水道局設計書（PE→C)-080604" xfId="1201" xr:uid="{00000000-0005-0000-0000-0000B4040000}"/>
    <cellStyle name="見積桁区切り_02機械機器据付工集計表_西台設計書_砂沼(浄)配水P_砂沼 (金抜き)_下田土木建築設計書070704_川崎市水道局設計書（PE→C)-080604_川崎市水道局設計書（PE→C)-080605" xfId="1202" xr:uid="{00000000-0005-0000-0000-0000B5040000}"/>
    <cellStyle name="見積-桁区切り_02機械機器据付工集計表_西台設計書_砂沼(浄)配水P_砂沼 (金抜き)_下田土木建築設計書070704_川崎市水道局設計書（PE→C)-080604_川崎市水道局設計書（PE→C)-080605" xfId="1203" xr:uid="{00000000-0005-0000-0000-0000B6040000}"/>
    <cellStyle name="見積桁区切り_02機械機器据付工集計表_西台設計書_砂沼(浄)配水P_砂沼 (金抜き)_概算事業費-機械" xfId="1204" xr:uid="{00000000-0005-0000-0000-0000B7040000}"/>
    <cellStyle name="見積-桁区切り_02機械機器据付工集計表_西台設計書_砂沼(浄)配水P_砂沼 (金抜き)_概算事業費-機械" xfId="1205" xr:uid="{00000000-0005-0000-0000-0000B8040000}"/>
    <cellStyle name="見積桁区切り_02機械機器据付工集計表_西台設計書_砂沼(浄)配水P_砂沼 (金抜き)_佐野・設計書" xfId="1206" xr:uid="{00000000-0005-0000-0000-0000B9040000}"/>
    <cellStyle name="見積-桁区切り_02機械機器据付工集計表_西台設計書_砂沼(浄)配水P_砂沼 (金抜き)_佐野・設計書" xfId="1207" xr:uid="{00000000-0005-0000-0000-0000BA040000}"/>
    <cellStyle name="見積桁区切り_02機械機器据付工集計表_西台設計書_砂沼(浄)配水P_砂沼 (金抜き)_佐野・設計書_川崎市水道局設計書（PE→C)-080604" xfId="1208" xr:uid="{00000000-0005-0000-0000-0000BB040000}"/>
    <cellStyle name="見積-桁区切り_02機械機器据付工集計表_西台設計書_砂沼(浄)配水P_砂沼 (金抜き)_佐野・設計書_川崎市水道局設計書（PE→C)-080604" xfId="1209" xr:uid="{00000000-0005-0000-0000-0000BC040000}"/>
    <cellStyle name="見積桁区切り_02機械機器据付工集計表_西台設計書_砂沼(浄)配水P_砂沼 (金抜き)_佐野・設計書_川崎市水道局設計書（PE→C)-080604_川崎市水道局設計書（PE→C)-080605" xfId="1210" xr:uid="{00000000-0005-0000-0000-0000BD040000}"/>
    <cellStyle name="見積-桁区切り_02機械機器据付工集計表_西台設計書_砂沼(浄)配水P_砂沼 (金抜き)_佐野・設計書_川崎市水道局設計書（PE→C)-080604_川崎市水道局設計書（PE→C)-080605" xfId="1211" xr:uid="{00000000-0005-0000-0000-0000BE040000}"/>
    <cellStyle name="見積桁区切り_02機械機器据付工集計表_西台設計書_砂沼(浄)配水P_砂沼 (金抜き)_川崎市水道局設計書（PE→C)-080604" xfId="1212" xr:uid="{00000000-0005-0000-0000-0000BF040000}"/>
    <cellStyle name="見積-桁区切り_02機械機器据付工集計表_西台設計書_砂沼(浄)配水P_砂沼 (金抜き)_川崎市水道局設計書（PE→C)-080604" xfId="1213" xr:uid="{00000000-0005-0000-0000-0000C0040000}"/>
    <cellStyle name="見積桁区切り_02機械機器据付工集計表_西台設計書_砂沼(浄)配水P_砂沼 (金抜き)_川崎市水道局設計書（PE→C)-080604_川崎市水道局設計書（PE→C)-080605" xfId="1214" xr:uid="{00000000-0005-0000-0000-0000C1040000}"/>
    <cellStyle name="見積-桁区切り_02機械機器据付工集計表_西台設計書_砂沼(浄)配水P_砂沼 (金抜き)_川崎市水道局設計書（PE→C)-080604_川崎市水道局設計書（PE→C)-080605" xfId="1215" xr:uid="{00000000-0005-0000-0000-0000C2040000}"/>
    <cellStyle name="見積桁区切り_02機械機器据付工集計表_西台設計書_砂沼(浄)配水P_砂沼 (金抜き)_長泉・設計書（自家発）金入り" xfId="1216" xr:uid="{00000000-0005-0000-0000-0000C3040000}"/>
    <cellStyle name="見積-桁区切り_02機械機器据付工集計表_西台設計書_砂沼(浄)配水P_砂沼 (金抜き)_長泉・設計書（自家発）金入り" xfId="1217" xr:uid="{00000000-0005-0000-0000-0000C4040000}"/>
    <cellStyle name="見積桁区切り_02機械機器据付工集計表_西台設計書_砂沼(浄)配水P_砂沼 (金抜き)_長泉・設計書（自家発）金入り_川崎市水道局設計書（PE→C)-080604" xfId="1218" xr:uid="{00000000-0005-0000-0000-0000C5040000}"/>
    <cellStyle name="見積-桁区切り_02機械機器据付工集計表_西台設計書_砂沼(浄)配水P_砂沼 (金抜き)_長泉・設計書（自家発）金入り_川崎市水道局設計書（PE→C)-080604" xfId="1219" xr:uid="{00000000-0005-0000-0000-0000C6040000}"/>
    <cellStyle name="見積桁区切り_02機械機器据付工集計表_西台設計書_砂沼(浄)配水P_砂沼 (金抜き)_長泉・設計書（自家発）金入り_川崎市水道局設計書（PE→C)-080604_川崎市水道局設計書（PE→C)-080605" xfId="1220" xr:uid="{00000000-0005-0000-0000-0000C7040000}"/>
    <cellStyle name="見積-桁区切り_02機械機器据付工集計表_西台設計書_砂沼(浄)配水P_砂沼 (金抜き)_長泉・設計書（自家発）金入り_川崎市水道局設計書（PE→C)-080604_川崎市水道局設計書（PE→C)-080605" xfId="1221" xr:uid="{00000000-0005-0000-0000-0000C8040000}"/>
    <cellStyle name="見積桁区切り_02機械機器据付工集計表_西台設計書_砂沼(浄)配水P_川崎市水道局設計書（PE→C)-080604" xfId="1222" xr:uid="{00000000-0005-0000-0000-0000C9040000}"/>
    <cellStyle name="見積-桁区切り_02機械機器据付工集計表_西台設計書_砂沼(浄)配水P_川崎市水道局設計書（PE→C)-080604" xfId="1223" xr:uid="{00000000-0005-0000-0000-0000CA040000}"/>
    <cellStyle name="見積桁区切り_02機械機器据付工集計表_西台設計書_砂沼(浄)配水P_川崎市水道局設計書（PE→C)-080604_川崎市水道局設計書（PE→C)-080605" xfId="1224" xr:uid="{00000000-0005-0000-0000-0000CB040000}"/>
    <cellStyle name="見積-桁区切り_02機械機器据付工集計表_西台設計書_砂沼(浄)配水P_川崎市水道局設計書（PE→C)-080604_川崎市水道局設計書（PE→C)-080605" xfId="1225" xr:uid="{00000000-0005-0000-0000-0000CC040000}"/>
    <cellStyle name="見積桁区切り_02機械機器据付工集計表_西台設計書_砂沼(浄)配水P_長泉・設計書（自家発）金入り" xfId="1226" xr:uid="{00000000-0005-0000-0000-0000CD040000}"/>
    <cellStyle name="見積-桁区切り_02機械機器据付工集計表_西台設計書_砂沼(浄)配水P_長泉・設計書（自家発）金入り" xfId="1227" xr:uid="{00000000-0005-0000-0000-0000CE040000}"/>
    <cellStyle name="見積桁区切り_02機械機器据付工集計表_西台設計書_砂沼(浄)配水P_長泉・設計書（自家発）金入り_川崎市水道局設計書（PE→C)-080604" xfId="1228" xr:uid="{00000000-0005-0000-0000-0000CF040000}"/>
    <cellStyle name="見積-桁区切り_02機械機器据付工集計表_西台設計書_砂沼(浄)配水P_長泉・設計書（自家発）金入り_川崎市水道局設計書（PE→C)-080604" xfId="1229" xr:uid="{00000000-0005-0000-0000-0000D0040000}"/>
    <cellStyle name="見積桁区切り_02機械機器据付工集計表_西台設計書_砂沼(浄)配水P_長泉・設計書（自家発）金入り_川崎市水道局設計書（PE→C)-080604_川崎市水道局設計書（PE→C)-080605" xfId="1230" xr:uid="{00000000-0005-0000-0000-0000D1040000}"/>
    <cellStyle name="見積-桁区切り_02機械機器据付工集計表_西台設計書_砂沼(浄)配水P_長泉・設計書（自家発）金入り_川崎市水道局設計書（PE→C)-080604_川崎市水道局設計書（PE→C)-080605" xfId="1231" xr:uid="{00000000-0005-0000-0000-0000D2040000}"/>
    <cellStyle name="見積桁区切り_02機械機器据付工集計表_西台設計書_川崎市水道局設計書（PE→C)-080604" xfId="1232" xr:uid="{00000000-0005-0000-0000-0000D3040000}"/>
    <cellStyle name="見積-桁区切り_02機械機器据付工集計表_西台設計書_川崎市水道局設計書（PE→C)-080604" xfId="1233" xr:uid="{00000000-0005-0000-0000-0000D4040000}"/>
    <cellStyle name="見積桁区切り_02機械機器据付工集計表_西台設計書_川崎市水道局設計書（PE→C)-080604_川崎市水道局設計書（PE→C)-080605" xfId="1234" xr:uid="{00000000-0005-0000-0000-0000D5040000}"/>
    <cellStyle name="見積-桁区切り_02機械機器据付工集計表_西台設計書_川崎市水道局設計書（PE→C)-080604_川崎市水道局設計書（PE→C)-080605" xfId="1235" xr:uid="{00000000-0005-0000-0000-0000D6040000}"/>
    <cellStyle name="見積桁区切り_02機械機器据付工集計表_西台設計書_長泉・設計書（自家発）金入り" xfId="1236" xr:uid="{00000000-0005-0000-0000-0000D7040000}"/>
    <cellStyle name="見積-桁区切り_02機械機器据付工集計表_西台設計書_長泉・設計書（自家発）金入り" xfId="1237" xr:uid="{00000000-0005-0000-0000-0000D8040000}"/>
    <cellStyle name="見積桁区切り_02機械機器据付工集計表_西台設計書_電気機械設計書（金入り）" xfId="1238" xr:uid="{00000000-0005-0000-0000-0000D9040000}"/>
    <cellStyle name="見積-桁区切り_02機械機器据付工集計表_西台設計書_電気機械設計書（金入り）" xfId="1239" xr:uid="{00000000-0005-0000-0000-0000DA040000}"/>
    <cellStyle name="見積桁区切り_02機械機器据付工集計表_西台設計書_電気機械設計書（金入り）_●総括設計書（061111）" xfId="1240" xr:uid="{00000000-0005-0000-0000-0000DB040000}"/>
    <cellStyle name="見積-桁区切り_02機械機器据付工集計表_西台設計書_電気機械設計書（金入り）_●総括設計書（061111）" xfId="1241" xr:uid="{00000000-0005-0000-0000-0000DC040000}"/>
    <cellStyle name="見積桁区切り_02機械機器据付工集計表_西台設計書_電気機械設計書（金入り）_●総括設計書（061111）_川崎市水道局設計書（PE→C)-080604" xfId="1242" xr:uid="{00000000-0005-0000-0000-0000DD040000}"/>
    <cellStyle name="見積-桁区切り_02機械機器据付工集計表_西台設計書_電気機械設計書（金入り）_●総括設計書（061111）_川崎市水道局設計書（PE→C)-080604" xfId="1243" xr:uid="{00000000-0005-0000-0000-0000DE040000}"/>
    <cellStyle name="見積桁区切り_02機械機器据付工集計表_西台設計書_電気機械設計書（金入り）_●総括設計書（061111）_川崎市水道局設計書（PE→C)-080604_川崎市水道局設計書（PE→C)-080605" xfId="1244" xr:uid="{00000000-0005-0000-0000-0000DF040000}"/>
    <cellStyle name="見積-桁区切り_02機械機器据付工集計表_西台設計書_電気機械設計書（金入り）_●総括設計書（061111）_川崎市水道局設計書（PE→C)-080604_川崎市水道局設計書（PE→C)-080605" xfId="1245" xr:uid="{00000000-0005-0000-0000-0000E0040000}"/>
    <cellStyle name="見積桁区切り_02機械機器据付工集計表_西台設計書_電気機械設計書（金入り）_川崎市水道局設計書（PE→C)-080604" xfId="1246" xr:uid="{00000000-0005-0000-0000-0000E1040000}"/>
    <cellStyle name="見積-桁区切り_02機械機器据付工集計表_西台設計書_電気機械設計書（金入り）_川崎市水道局設計書（PE→C)-080604" xfId="1247" xr:uid="{00000000-0005-0000-0000-0000E2040000}"/>
    <cellStyle name="見積桁区切り_02機械機器据付工集計表_西台設計書_電気機械設計書（金入り）_川崎市水道局設計書（PE→C)-080604_川崎市水道局設計書（PE→C)-080605" xfId="1248" xr:uid="{00000000-0005-0000-0000-0000E3040000}"/>
    <cellStyle name="見積-桁区切り_02機械機器据付工集計表_西台設計書_電気機械設計書（金入り）_川崎市水道局設計書（PE→C)-080604_川崎市水道局設計書（PE→C)-080605" xfId="1249" xr:uid="{00000000-0005-0000-0000-0000E4040000}"/>
    <cellStyle name="見積桁区切り_02機械機器据付工集計表_設計書" xfId="1250" xr:uid="{00000000-0005-0000-0000-0000E5040000}"/>
    <cellStyle name="見積-桁区切り_02機械機器据付工集計表_設計書" xfId="1251" xr:uid="{00000000-0005-0000-0000-0000E6040000}"/>
    <cellStyle name="見積桁区切り_02機械機器据付工集計表_設計書_川崎市水道局設計書（PE→C)-080604" xfId="1252" xr:uid="{00000000-0005-0000-0000-0000E7040000}"/>
    <cellStyle name="見積-桁区切り_02機械機器据付工集計表_設計書_川崎市水道局設計書（PE→C)-080604" xfId="1253" xr:uid="{00000000-0005-0000-0000-0000E8040000}"/>
    <cellStyle name="見積桁区切り_02機械機器据付工集計表_設計書_川崎市水道局設計書（PE→C)-080604_川崎市水道局設計書（PE→C)-080605" xfId="1254" xr:uid="{00000000-0005-0000-0000-0000E9040000}"/>
    <cellStyle name="見積-桁区切り_02機械機器据付工集計表_設計書_川崎市水道局設計書（PE→C)-080604_川崎市水道局設計書（PE→C)-080605" xfId="1255" xr:uid="{00000000-0005-0000-0000-0000EA040000}"/>
    <cellStyle name="見積桁区切り_02機械機器据付工集計表_川崎市水道局設計書（PE→C)-080604" xfId="1256" xr:uid="{00000000-0005-0000-0000-0000EB040000}"/>
    <cellStyle name="見積-桁区切り_02機械機器据付工集計表_川崎市水道局設計書（PE→C)-080604" xfId="1257" xr:uid="{00000000-0005-0000-0000-0000EC040000}"/>
    <cellStyle name="見積桁区切り_02機械機器据付工集計表_川崎市水道局設計書（PE→C)-080604_川崎市水道局設計書（PE→C)-080605" xfId="1258" xr:uid="{00000000-0005-0000-0000-0000ED040000}"/>
    <cellStyle name="見積-桁区切り_02機械機器据付工集計表_川崎市水道局設計書（PE→C)-080604_川崎市水道局設計書（PE→C)-080605" xfId="1259" xr:uid="{00000000-0005-0000-0000-0000EE040000}"/>
    <cellStyle name="見積桁区切り_02機械機器据付工集計表_代価表（機械設備）" xfId="1260" xr:uid="{00000000-0005-0000-0000-0000EF040000}"/>
    <cellStyle name="見積-桁区切り_02機械機器据付工集計表_代価表（機械設備）" xfId="1261" xr:uid="{00000000-0005-0000-0000-0000F0040000}"/>
    <cellStyle name="見積桁区切り_02機械機器据付工集計表_長泉・設計書（自家発）金入り" xfId="1262" xr:uid="{00000000-0005-0000-0000-0000F1040000}"/>
    <cellStyle name="見積-桁区切り_02機械機器据付工集計表_長泉・設計書（自家発）金入り" xfId="1263" xr:uid="{00000000-0005-0000-0000-0000F2040000}"/>
    <cellStyle name="見積桁区切り_02機械機器据付工集計表_鳥栖" xfId="1264" xr:uid="{00000000-0005-0000-0000-0000F3040000}"/>
    <cellStyle name="見積-桁区切り_02機械機器据付工集計表_鳥栖" xfId="1265" xr:uid="{00000000-0005-0000-0000-0000F4040000}"/>
    <cellStyle name="見積桁区切り_02機械機器据付工集計表_鳥栖_（１６年１月修正）鳥栖設計書" xfId="1266" xr:uid="{00000000-0005-0000-0000-0000F5040000}"/>
    <cellStyle name="見積-桁区切り_02機械機器据付工集計表_鳥栖_（１６年１月修正）鳥栖設計書" xfId="1267" xr:uid="{00000000-0005-0000-0000-0000F6040000}"/>
    <cellStyle name="見積桁区切り_02機械機器据付工集計表_鳥栖_（１６年１月修正）鳥栖設計書_●01下田土木建築設計書" xfId="1268" xr:uid="{00000000-0005-0000-0000-0000F7040000}"/>
    <cellStyle name="見積-桁区切り_02機械機器据付工集計表_鳥栖_（１６年１月修正）鳥栖設計書_●01下田土木建築設計書" xfId="1269" xr:uid="{00000000-0005-0000-0000-0000F8040000}"/>
    <cellStyle name="見積桁区切り_02機械機器据付工集計表_鳥栖_（１６年１月修正）鳥栖設計書_●01下田土木建築設計書_0805" xfId="1270" xr:uid="{00000000-0005-0000-0000-0000F9040000}"/>
    <cellStyle name="見積-桁区切り_02機械機器据付工集計表_鳥栖_（１６年１月修正）鳥栖設計書_●01下田土木建築設計書_0805" xfId="1271" xr:uid="{00000000-0005-0000-0000-0000FA040000}"/>
    <cellStyle name="見積桁区切り_02機械機器据付工集計表_鳥栖_（１６年１月修正）鳥栖設計書_●707長泉設計書（金入）" xfId="1272" xr:uid="{00000000-0005-0000-0000-0000FB040000}"/>
    <cellStyle name="見積-桁区切り_02機械機器据付工集計表_鳥栖_（１６年１月修正）鳥栖設計書_●707長泉設計書（金入）" xfId="1273" xr:uid="{00000000-0005-0000-0000-0000FC040000}"/>
    <cellStyle name="見積桁区切り_02機械機器据付工集計表_鳥栖_（１６年１月修正）鳥栖設計書_06.04.25設計書（金入り）国交省" xfId="1274" xr:uid="{00000000-0005-0000-0000-0000FD040000}"/>
    <cellStyle name="見積-桁区切り_02機械機器据付工集計表_鳥栖_（１６年１月修正）鳥栖設計書_06.04.25設計書（金入り）国交省" xfId="1275" xr:uid="{00000000-0005-0000-0000-0000FE040000}"/>
    <cellStyle name="見積桁区切り_02機械機器据付工集計表_鳥栖_（１６年１月修正）鳥栖設計書_下田土木建築設計書070704" xfId="1276" xr:uid="{00000000-0005-0000-0000-0000FF040000}"/>
    <cellStyle name="見積-桁区切り_02機械機器据付工集計表_鳥栖_（１６年１月修正）鳥栖設計書_下田土木建築設計書070704" xfId="1277" xr:uid="{00000000-0005-0000-0000-000000050000}"/>
    <cellStyle name="見積桁区切り_02機械機器据付工集計表_鳥栖_（１６年１月修正）鳥栖設計書_概算事業費-機械" xfId="1278" xr:uid="{00000000-0005-0000-0000-000001050000}"/>
    <cellStyle name="見積-桁区切り_02機械機器据付工集計表_鳥栖_（１６年１月修正）鳥栖設計書_概算事業費-機械" xfId="1279" xr:uid="{00000000-0005-0000-0000-000002050000}"/>
    <cellStyle name="見積桁区切り_02機械機器据付工集計表_鳥栖_（１６年１月修正）鳥栖設計書_佐野・設計書" xfId="1280" xr:uid="{00000000-0005-0000-0000-000003050000}"/>
    <cellStyle name="見積-桁区切り_02機械機器据付工集計表_鳥栖_（１６年１月修正）鳥栖設計書_佐野・設計書" xfId="1281" xr:uid="{00000000-0005-0000-0000-000004050000}"/>
    <cellStyle name="見積桁区切り_02機械機器据付工集計表_鳥栖_（１６年１月修正）鳥栖設計書_長泉・設計書（自家発）金入り" xfId="1282" xr:uid="{00000000-0005-0000-0000-000005050000}"/>
    <cellStyle name="見積-桁区切り_02機械機器据付工集計表_鳥栖_（１６年１月修正）鳥栖設計書_長泉・設計書（自家発）金入り" xfId="1283" xr:uid="{00000000-0005-0000-0000-000006050000}"/>
    <cellStyle name="見積桁区切り_02機械機器据付工集計表_鳥栖_◆01次亜（機械）" xfId="1284" xr:uid="{00000000-0005-0000-0000-000007050000}"/>
    <cellStyle name="見積-桁区切り_02機械機器据付工集計表_鳥栖_◆01次亜（機械）" xfId="1285" xr:uid="{00000000-0005-0000-0000-000008050000}"/>
    <cellStyle name="見積桁区切り_02機械機器据付工集計表_鳥栖_◆01次亜（機械）_●01下田土木建築設計書" xfId="1286" xr:uid="{00000000-0005-0000-0000-000009050000}"/>
    <cellStyle name="見積-桁区切り_02機械機器据付工集計表_鳥栖_◆01次亜（機械）_●01下田土木建築設計書" xfId="1287" xr:uid="{00000000-0005-0000-0000-00000A050000}"/>
    <cellStyle name="見積桁区切り_02機械機器据付工集計表_鳥栖_◆01次亜（機械）_●01下田土木建築設計書_0805" xfId="1288" xr:uid="{00000000-0005-0000-0000-00000B050000}"/>
    <cellStyle name="見積-桁区切り_02機械機器据付工集計表_鳥栖_◆01次亜（機械）_●01下田土木建築設計書_0805" xfId="1289" xr:uid="{00000000-0005-0000-0000-00000C050000}"/>
    <cellStyle name="見積桁区切り_02機械機器据付工集計表_鳥栖_◆01次亜（機械）_06.04.25設計書（金入り）国交省" xfId="1290" xr:uid="{00000000-0005-0000-0000-00000D050000}"/>
    <cellStyle name="見積-桁区切り_02機械機器据付工集計表_鳥栖_◆01次亜（機械）_06.04.25設計書（金入り）国交省" xfId="1291" xr:uid="{00000000-0005-0000-0000-00000E050000}"/>
    <cellStyle name="見積桁区切り_02機械機器据付工集計表_鳥栖_◆01次亜（機械）_下田土木建築設計書070704" xfId="1292" xr:uid="{00000000-0005-0000-0000-00000F050000}"/>
    <cellStyle name="見積-桁区切り_02機械機器据付工集計表_鳥栖_◆01次亜（機械）_下田土木建築設計書070704" xfId="1293" xr:uid="{00000000-0005-0000-0000-000010050000}"/>
    <cellStyle name="見積桁区切り_02機械機器据付工集計表_鳥栖_◆01次亜（機械）_概算事業費-機械" xfId="1294" xr:uid="{00000000-0005-0000-0000-000011050000}"/>
    <cellStyle name="見積-桁区切り_02機械機器据付工集計表_鳥栖_◆01次亜（機械）_概算事業費-機械" xfId="1295" xr:uid="{00000000-0005-0000-0000-000012050000}"/>
    <cellStyle name="見積桁区切り_02機械機器据付工集計表_鳥栖_◆01次亜（機械）_佐野・設計書" xfId="1296" xr:uid="{00000000-0005-0000-0000-000013050000}"/>
    <cellStyle name="見積-桁区切り_02機械機器据付工集計表_鳥栖_◆01次亜（機械）_佐野・設計書" xfId="1297" xr:uid="{00000000-0005-0000-0000-000014050000}"/>
    <cellStyle name="見積桁区切り_02機械機器据付工集計表_鳥栖_◆01次亜（機械）_長泉・設計書（自家発）金入り" xfId="1298" xr:uid="{00000000-0005-0000-0000-000015050000}"/>
    <cellStyle name="見積-桁区切り_02機械機器据付工集計表_鳥栖_◆01次亜（機械）_長泉・設計書（自家発）金入り" xfId="1299" xr:uid="{00000000-0005-0000-0000-000016050000}"/>
    <cellStyle name="見積桁区切り_02機械機器据付工集計表_鳥栖_●01下田土木建築設計書" xfId="1300" xr:uid="{00000000-0005-0000-0000-000017050000}"/>
    <cellStyle name="見積-桁区切り_02機械機器据付工集計表_鳥栖_●01下田土木建築設計書" xfId="1301" xr:uid="{00000000-0005-0000-0000-000018050000}"/>
    <cellStyle name="見積桁区切り_02機械機器据付工集計表_鳥栖_●01下田土木建築設計書_0805" xfId="1302" xr:uid="{00000000-0005-0000-0000-000019050000}"/>
    <cellStyle name="見積-桁区切り_02機械機器据付工集計表_鳥栖_●01下田土木建築設計書_0805" xfId="1303" xr:uid="{00000000-0005-0000-0000-00001A050000}"/>
    <cellStyle name="見積桁区切り_02機械機器据付工集計表_鳥栖_●707長泉設計書（金入）" xfId="1304" xr:uid="{00000000-0005-0000-0000-00001B050000}"/>
    <cellStyle name="見積-桁区切り_02機械機器据付工集計表_鳥栖_●707長泉設計書（金入）" xfId="1305" xr:uid="{00000000-0005-0000-0000-00001C050000}"/>
    <cellStyle name="見積桁区切り_02機械機器据付工集計表_鳥栖_01 ●（金入）設計書(配水取水設備）" xfId="1306" xr:uid="{00000000-0005-0000-0000-00001D050000}"/>
    <cellStyle name="見積-桁区切り_02機械機器据付工集計表_鳥栖_01 ●（金入）設計書(配水取水設備）" xfId="1307" xr:uid="{00000000-0005-0000-0000-00001E050000}"/>
    <cellStyle name="見積桁区切り_02機械機器据付工集計表_鳥栖_01 ●（金入）設計書(配水取水設備）_●01下田土木建築設計書" xfId="1308" xr:uid="{00000000-0005-0000-0000-00001F050000}"/>
    <cellStyle name="見積-桁区切り_02機械機器据付工集計表_鳥栖_01 ●（金入）設計書(配水取水設備）_●01下田土木建築設計書" xfId="1309" xr:uid="{00000000-0005-0000-0000-000020050000}"/>
    <cellStyle name="見積桁区切り_02機械機器据付工集計表_鳥栖_01 ●（金入）設計書(配水取水設備）_●01下田土木建築設計書_0805" xfId="1310" xr:uid="{00000000-0005-0000-0000-000021050000}"/>
    <cellStyle name="見積-桁区切り_02機械機器据付工集計表_鳥栖_01 ●（金入）設計書(配水取水設備）_●01下田土木建築設計書_0805" xfId="1311" xr:uid="{00000000-0005-0000-0000-000022050000}"/>
    <cellStyle name="見積桁区切り_02機械機器据付工集計表_鳥栖_01 ●（金入）設計書(配水取水設備）_●01下田土木建築設計書_川崎市水道局設計書（PE→C)-080604" xfId="1312" xr:uid="{00000000-0005-0000-0000-000023050000}"/>
    <cellStyle name="見積-桁区切り_02機械機器据付工集計表_鳥栖_01 ●（金入）設計書(配水取水設備）_●01下田土木建築設計書_川崎市水道局設計書（PE→C)-080604" xfId="1313" xr:uid="{00000000-0005-0000-0000-000024050000}"/>
    <cellStyle name="見積桁区切り_02機械機器据付工集計表_鳥栖_01 ●（金入）設計書(配水取水設備）_●01下田土木建築設計書_川崎市水道局設計書（PE→C)-080604_川崎市水道局設計書（PE→C)-080605" xfId="1314" xr:uid="{00000000-0005-0000-0000-000025050000}"/>
    <cellStyle name="見積-桁区切り_02機械機器据付工集計表_鳥栖_01 ●（金入）設計書(配水取水設備）_●01下田土木建築設計書_川崎市水道局設計書（PE→C)-080604_川崎市水道局設計書（PE→C)-080605" xfId="1315" xr:uid="{00000000-0005-0000-0000-000026050000}"/>
    <cellStyle name="見積桁区切り_02機械機器据付工集計表_鳥栖_01 ●（金入）設計書(配水取水設備）_●707長泉設計書（金入）" xfId="1316" xr:uid="{00000000-0005-0000-0000-000027050000}"/>
    <cellStyle name="見積-桁区切り_02機械機器据付工集計表_鳥栖_01 ●（金入）設計書(配水取水設備）_●707長泉設計書（金入）" xfId="1317" xr:uid="{00000000-0005-0000-0000-000028050000}"/>
    <cellStyle name="見積桁区切り_02機械機器据付工集計表_鳥栖_01 ●（金入）設計書(配水取水設備）_●707長泉設計書（金入）_川崎市水道局設計書（PE→C)-080604" xfId="1318" xr:uid="{00000000-0005-0000-0000-000029050000}"/>
    <cellStyle name="見積-桁区切り_02機械機器据付工集計表_鳥栖_01 ●（金入）設計書(配水取水設備）_●707長泉設計書（金入）_川崎市水道局設計書（PE→C)-080604" xfId="1319" xr:uid="{00000000-0005-0000-0000-00002A050000}"/>
    <cellStyle name="見積桁区切り_02機械機器据付工集計表_鳥栖_01 ●（金入）設計書(配水取水設備）_●707長泉設計書（金入）_川崎市水道局設計書（PE→C)-080604_川崎市水道局設計書（PE→C)-080605" xfId="1320" xr:uid="{00000000-0005-0000-0000-00002B050000}"/>
    <cellStyle name="見積-桁区切り_02機械機器据付工集計表_鳥栖_01 ●（金入）設計書(配水取水設備）_●707長泉設計書（金入）_川崎市水道局設計書（PE→C)-080604_川崎市水道局設計書（PE→C)-080605" xfId="1321" xr:uid="{00000000-0005-0000-0000-00002C050000}"/>
    <cellStyle name="見積桁区切り_02機械機器据付工集計表_鳥栖_01 ●（金入）設計書(配水取水設備）_●総括設計書（061111）" xfId="1322" xr:uid="{00000000-0005-0000-0000-00002D050000}"/>
    <cellStyle name="見積-桁区切り_02機械機器据付工集計表_鳥栖_01 ●（金入）設計書(配水取水設備）_●総括設計書（061111）" xfId="1323" xr:uid="{00000000-0005-0000-0000-00002E050000}"/>
    <cellStyle name="見積桁区切り_02機械機器据付工集計表_鳥栖_01 ●（金入）設計書(配水取水設備）_●総括設計書（061111）_川崎市水道局設計書（PE→C)-080604" xfId="1324" xr:uid="{00000000-0005-0000-0000-00002F050000}"/>
    <cellStyle name="見積-桁区切り_02機械機器据付工集計表_鳥栖_01 ●（金入）設計書(配水取水設備）_●総括設計書（061111）_川崎市水道局設計書（PE→C)-080604" xfId="1325" xr:uid="{00000000-0005-0000-0000-000030050000}"/>
    <cellStyle name="見積桁区切り_02機械機器据付工集計表_鳥栖_01 ●（金入）設計書(配水取水設備）_●総括設計書（061111）_川崎市水道局設計書（PE→C)-080604_川崎市水道局設計書（PE→C)-080605" xfId="1326" xr:uid="{00000000-0005-0000-0000-000031050000}"/>
    <cellStyle name="見積-桁区切り_02機械機器据付工集計表_鳥栖_01 ●（金入）設計書(配水取水設備）_●総括設計書（061111）_川崎市水道局設計書（PE→C)-080604_川崎市水道局設計書（PE→C)-080605" xfId="1327" xr:uid="{00000000-0005-0000-0000-000032050000}"/>
    <cellStyle name="見積桁区切り_02機械機器据付工集計表_鳥栖_01 ●（金入）設計書(配水取水設備）_06.04.25設計書（金入り）国交省" xfId="1328" xr:uid="{00000000-0005-0000-0000-000033050000}"/>
    <cellStyle name="見積-桁区切り_02機械機器据付工集計表_鳥栖_01 ●（金入）設計書(配水取水設備）_06.04.25設計書（金入り）国交省" xfId="1329" xr:uid="{00000000-0005-0000-0000-000034050000}"/>
    <cellStyle name="見積桁区切り_02機械機器据付工集計表_鳥栖_01 ●（金入）設計書(配水取水設備）_06.04.25設計書（金入り）国交省_川崎市水道局設計書（PE→C)-080604" xfId="1330" xr:uid="{00000000-0005-0000-0000-000035050000}"/>
    <cellStyle name="見積-桁区切り_02機械機器据付工集計表_鳥栖_01 ●（金入）設計書(配水取水設備）_06.04.25設計書（金入り）国交省_川崎市水道局設計書（PE→C)-080604" xfId="1331" xr:uid="{00000000-0005-0000-0000-000036050000}"/>
    <cellStyle name="見積桁区切り_02機械機器据付工集計表_鳥栖_01 ●（金入）設計書(配水取水設備）_06.04.25設計書（金入り）国交省_川崎市水道局設計書（PE→C)-080604_川崎市水道局設計書（PE→C)-080605" xfId="1332" xr:uid="{00000000-0005-0000-0000-000037050000}"/>
    <cellStyle name="見積-桁区切り_02機械機器据付工集計表_鳥栖_01 ●（金入）設計書(配水取水設備）_06.04.25設計書（金入り）国交省_川崎市水道局設計書（PE→C)-080604_川崎市水道局設計書（PE→C)-080605" xfId="1333" xr:uid="{00000000-0005-0000-0000-000038050000}"/>
    <cellStyle name="見積桁区切り_02機械機器据付工集計表_鳥栖_01 ●（金入）設計書(配水取水設備）_下田土木建築設計書070704" xfId="1334" xr:uid="{00000000-0005-0000-0000-000039050000}"/>
    <cellStyle name="見積-桁区切り_02機械機器据付工集計表_鳥栖_01 ●（金入）設計書(配水取水設備）_下田土木建築設計書070704" xfId="1335" xr:uid="{00000000-0005-0000-0000-00003A050000}"/>
    <cellStyle name="見積桁区切り_02機械機器据付工集計表_鳥栖_01 ●（金入）設計書(配水取水設備）_下田土木建築設計書070704_川崎市水道局設計書（PE→C)-080604" xfId="1336" xr:uid="{00000000-0005-0000-0000-00003B050000}"/>
    <cellStyle name="見積-桁区切り_02機械機器据付工集計表_鳥栖_01 ●（金入）設計書(配水取水設備）_下田土木建築設計書070704_川崎市水道局設計書（PE→C)-080604" xfId="1337" xr:uid="{00000000-0005-0000-0000-00003C050000}"/>
    <cellStyle name="見積桁区切り_02機械機器据付工集計表_鳥栖_01 ●（金入）設計書(配水取水設備）_下田土木建築設計書070704_川崎市水道局設計書（PE→C)-080604_川崎市水道局設計書（PE→C)-080605" xfId="1338" xr:uid="{00000000-0005-0000-0000-00003D050000}"/>
    <cellStyle name="見積-桁区切り_02機械機器据付工集計表_鳥栖_01 ●（金入）設計書(配水取水設備）_下田土木建築設計書070704_川崎市水道局設計書（PE→C)-080604_川崎市水道局設計書（PE→C)-080605" xfId="1339" xr:uid="{00000000-0005-0000-0000-00003E050000}"/>
    <cellStyle name="見積桁区切り_02機械機器据付工集計表_鳥栖_01 ●（金入）設計書(配水取水設備）_概算事業費-機械" xfId="1340" xr:uid="{00000000-0005-0000-0000-00003F050000}"/>
    <cellStyle name="見積-桁区切り_02機械機器据付工集計表_鳥栖_01 ●（金入）設計書(配水取水設備）_概算事業費-機械" xfId="1341" xr:uid="{00000000-0005-0000-0000-000040050000}"/>
    <cellStyle name="見積桁区切り_02機械機器据付工集計表_鳥栖_01 ●（金入）設計書(配水取水設備）_佐野・設計書" xfId="1342" xr:uid="{00000000-0005-0000-0000-000041050000}"/>
    <cellStyle name="見積-桁区切り_02機械機器据付工集計表_鳥栖_01 ●（金入）設計書(配水取水設備）_佐野・設計書" xfId="1343" xr:uid="{00000000-0005-0000-0000-000042050000}"/>
    <cellStyle name="見積桁区切り_02機械機器据付工集計表_鳥栖_01 ●（金入）設計書(配水取水設備）_佐野・設計書_川崎市水道局設計書（PE→C)-080604" xfId="1344" xr:uid="{00000000-0005-0000-0000-000043050000}"/>
    <cellStyle name="見積-桁区切り_02機械機器据付工集計表_鳥栖_01 ●（金入）設計書(配水取水設備）_佐野・設計書_川崎市水道局設計書（PE→C)-080604" xfId="1345" xr:uid="{00000000-0005-0000-0000-000044050000}"/>
    <cellStyle name="見積桁区切り_02機械機器据付工集計表_鳥栖_01 ●（金入）設計書(配水取水設備）_佐野・設計書_川崎市水道局設計書（PE→C)-080604_川崎市水道局設計書（PE→C)-080605" xfId="1346" xr:uid="{00000000-0005-0000-0000-000045050000}"/>
    <cellStyle name="見積-桁区切り_02機械機器据付工集計表_鳥栖_01 ●（金入）設計書(配水取水設備）_佐野・設計書_川崎市水道局設計書（PE→C)-080604_川崎市水道局設計書（PE→C)-080605" xfId="1347" xr:uid="{00000000-0005-0000-0000-000046050000}"/>
    <cellStyle name="見積桁区切り_02機械機器据付工集計表_鳥栖_01 ●（金入）設計書(配水取水設備）_川崎市水道局設計書（PE→C)-080604" xfId="1348" xr:uid="{00000000-0005-0000-0000-000047050000}"/>
    <cellStyle name="見積-桁区切り_02機械機器据付工集計表_鳥栖_01 ●（金入）設計書(配水取水設備）_川崎市水道局設計書（PE→C)-080604" xfId="1349" xr:uid="{00000000-0005-0000-0000-000048050000}"/>
    <cellStyle name="見積桁区切り_02機械機器据付工集計表_鳥栖_01 ●（金入）設計書(配水取水設備）_川崎市水道局設計書（PE→C)-080604_川崎市水道局設計書（PE→C)-080605" xfId="1350" xr:uid="{00000000-0005-0000-0000-000049050000}"/>
    <cellStyle name="見積-桁区切り_02機械機器据付工集計表_鳥栖_01 ●（金入）設計書(配水取水設備）_川崎市水道局設計書（PE→C)-080604_川崎市水道局設計書（PE→C)-080605" xfId="1351" xr:uid="{00000000-0005-0000-0000-00004A050000}"/>
    <cellStyle name="見積桁区切り_02機械機器据付工集計表_鳥栖_01 ●（金入）設計書(配水取水設備）_長泉・設計書（自家発）金入り" xfId="1352" xr:uid="{00000000-0005-0000-0000-00004B050000}"/>
    <cellStyle name="見積-桁区切り_02機械機器据付工集計表_鳥栖_01 ●（金入）設計書(配水取水設備）_長泉・設計書（自家発）金入り" xfId="1353" xr:uid="{00000000-0005-0000-0000-00004C050000}"/>
    <cellStyle name="見積桁区切り_02機械機器据付工集計表_鳥栖_01 ●（金入）設計書(配水取水設備）_長泉・設計書（自家発）金入り_川崎市水道局設計書（PE→C)-080604" xfId="1354" xr:uid="{00000000-0005-0000-0000-00004D050000}"/>
    <cellStyle name="見積-桁区切り_02機械機器据付工集計表_鳥栖_01 ●（金入）設計書(配水取水設備）_長泉・設計書（自家発）金入り_川崎市水道局設計書（PE→C)-080604" xfId="1355" xr:uid="{00000000-0005-0000-0000-00004E050000}"/>
    <cellStyle name="見積桁区切り_02機械機器据付工集計表_鳥栖_01 ●（金入）設計書(配水取水設備）_長泉・設計書（自家発）金入り_川崎市水道局設計書（PE→C)-080604_川崎市水道局設計書（PE→C)-080605" xfId="1356" xr:uid="{00000000-0005-0000-0000-00004F050000}"/>
    <cellStyle name="見積-桁区切り_02機械機器据付工集計表_鳥栖_01 ●（金入）設計書(配水取水設備）_長泉・設計書（自家発）金入り_川崎市水道局設計書（PE→C)-080604_川崎市水道局設計書（PE→C)-080605" xfId="1357" xr:uid="{00000000-0005-0000-0000-000050050000}"/>
    <cellStyle name="見積桁区切り_02機械機器据付工集計表_鳥栖_06.04.25設計書（金入り）国交省" xfId="1358" xr:uid="{00000000-0005-0000-0000-000051050000}"/>
    <cellStyle name="見積-桁区切り_02機械機器据付工集計表_鳥栖_06.04.25設計書（金入り）国交省" xfId="1359" xr:uid="{00000000-0005-0000-0000-000052050000}"/>
    <cellStyle name="見積桁区切り_02機械機器据付工集計表_鳥栖_06.04.25設計書（金入り）国交省_川崎市水道局設計書（PE→C)-080604" xfId="1360" xr:uid="{00000000-0005-0000-0000-000053050000}"/>
    <cellStyle name="見積-桁区切り_02機械機器据付工集計表_鳥栖_06.04.25設計書（金入り）国交省_川崎市水道局設計書（PE→C)-080604" xfId="1361" xr:uid="{00000000-0005-0000-0000-000054050000}"/>
    <cellStyle name="見積桁区切り_02機械機器据付工集計表_鳥栖_06.04.25設計書（金入り）国交省_川崎市水道局設計書（PE→C)-080604_川崎市水道局設計書（PE→C)-080605" xfId="1362" xr:uid="{00000000-0005-0000-0000-000055050000}"/>
    <cellStyle name="見積-桁区切り_02機械機器据付工集計表_鳥栖_06.04.25設計書（金入り）国交省_川崎市水道局設計書（PE→C)-080604_川崎市水道局設計書（PE→C)-080605" xfId="1363" xr:uid="{00000000-0005-0000-0000-000056050000}"/>
    <cellStyle name="見積桁区切り_02機械機器据付工集計表_鳥栖_下田土木建築設計書070704" xfId="1364" xr:uid="{00000000-0005-0000-0000-000057050000}"/>
    <cellStyle name="見積-桁区切り_02機械機器据付工集計表_鳥栖_下田土木建築設計書070704" xfId="1365" xr:uid="{00000000-0005-0000-0000-000058050000}"/>
    <cellStyle name="見積桁区切り_02機械機器据付工集計表_鳥栖_下田土木建築設計書070704_川崎市水道局設計書（PE→C)-080604" xfId="1366" xr:uid="{00000000-0005-0000-0000-000059050000}"/>
    <cellStyle name="見積-桁区切り_02機械機器据付工集計表_鳥栖_下田土木建築設計書070704_川崎市水道局設計書（PE→C)-080604" xfId="1367" xr:uid="{00000000-0005-0000-0000-00005A050000}"/>
    <cellStyle name="見積桁区切り_02機械機器据付工集計表_鳥栖_下田土木建築設計書070704_川崎市水道局設計書（PE→C)-080604_川崎市水道局設計書（PE→C)-080605" xfId="1368" xr:uid="{00000000-0005-0000-0000-00005B050000}"/>
    <cellStyle name="見積-桁区切り_02機械機器据付工集計表_鳥栖_下田土木建築設計書070704_川崎市水道局設計書（PE→C)-080604_川崎市水道局設計書（PE→C)-080605" xfId="1369" xr:uid="{00000000-0005-0000-0000-00005C050000}"/>
    <cellStyle name="見積桁区切り_02機械機器据付工集計表_鳥栖_概算事業費-機械" xfId="1370" xr:uid="{00000000-0005-0000-0000-00005D050000}"/>
    <cellStyle name="見積-桁区切り_02機械機器据付工集計表_鳥栖_概算事業費-機械" xfId="1371" xr:uid="{00000000-0005-0000-0000-00005E050000}"/>
    <cellStyle name="見積桁区切り_02機械機器据付工集計表_鳥栖_工事設計書（機械・金入）" xfId="1372" xr:uid="{00000000-0005-0000-0000-00005F050000}"/>
    <cellStyle name="見積-桁区切り_02機械機器据付工集計表_鳥栖_工事設計書（機械・金入）" xfId="1373" xr:uid="{00000000-0005-0000-0000-000060050000}"/>
    <cellStyle name="見積桁区切り_02機械機器据付工集計表_鳥栖_工事設計書（機械・金入）_川崎市水道局設計書（PE→C)-080604" xfId="1374" xr:uid="{00000000-0005-0000-0000-000061050000}"/>
    <cellStyle name="見積-桁区切り_02機械機器据付工集計表_鳥栖_工事設計書（機械・金入）_川崎市水道局設計書（PE→C)-080604" xfId="1375" xr:uid="{00000000-0005-0000-0000-000062050000}"/>
    <cellStyle name="見積桁区切り_02機械機器据付工集計表_鳥栖_工事設計書（機械・金入）_川崎市水道局設計書（PE→C)-080604_川崎市水道局設計書（PE→C)-080605" xfId="1376" xr:uid="{00000000-0005-0000-0000-000063050000}"/>
    <cellStyle name="見積-桁区切り_02機械機器据付工集計表_鳥栖_工事設計書（機械・金入）_川崎市水道局設計書（PE→C)-080604_川崎市水道局設計書（PE→C)-080605" xfId="1377" xr:uid="{00000000-0005-0000-0000-000064050000}"/>
    <cellStyle name="見積桁区切り_02機械機器据付工集計表_鳥栖_工事設計書（機械・金入）改" xfId="1378" xr:uid="{00000000-0005-0000-0000-000065050000}"/>
    <cellStyle name="見積-桁区切り_02機械機器据付工集計表_鳥栖_工事設計書（機械・金入）改" xfId="1379" xr:uid="{00000000-0005-0000-0000-000066050000}"/>
    <cellStyle name="見積桁区切り_02機械機器据付工集計表_鳥栖_工事設計書（機械・金入）改_川崎市水道局設計書（PE→C)-080604" xfId="1380" xr:uid="{00000000-0005-0000-0000-000067050000}"/>
    <cellStyle name="見積-桁区切り_02機械機器据付工集計表_鳥栖_工事設計書（機械・金入）改_川崎市水道局設計書（PE→C)-080604" xfId="1381" xr:uid="{00000000-0005-0000-0000-000068050000}"/>
    <cellStyle name="見積桁区切り_02機械機器据付工集計表_鳥栖_工事設計書（機械・金入）改_川崎市水道局設計書（PE→C)-080604_川崎市水道局設計書（PE→C)-080605" xfId="1382" xr:uid="{00000000-0005-0000-0000-000069050000}"/>
    <cellStyle name="見積-桁区切り_02機械機器据付工集計表_鳥栖_工事設計書（機械・金入）改_川崎市水道局設計書（PE→C)-080604_川崎市水道局設計書（PE→C)-080605" xfId="1383" xr:uid="{00000000-0005-0000-0000-00006A050000}"/>
    <cellStyle name="見積桁区切り_02機械機器据付工集計表_鳥栖_佐野・設計書" xfId="1384" xr:uid="{00000000-0005-0000-0000-00006B050000}"/>
    <cellStyle name="見積-桁区切り_02機械機器据付工集計表_鳥栖_佐野・設計書" xfId="1385" xr:uid="{00000000-0005-0000-0000-00006C050000}"/>
    <cellStyle name="見積桁区切り_02機械機器据付工集計表_鳥栖_砂沼(浄)配水P" xfId="1386" xr:uid="{00000000-0005-0000-0000-00006D050000}"/>
    <cellStyle name="見積-桁区切り_02機械機器据付工集計表_鳥栖_砂沼(浄)配水P" xfId="1387" xr:uid="{00000000-0005-0000-0000-00006E050000}"/>
    <cellStyle name="見積桁区切り_02機械機器据付工集計表_鳥栖_砂沼(浄)配水P_●01下田土木建築設計書" xfId="1388" xr:uid="{00000000-0005-0000-0000-00006F050000}"/>
    <cellStyle name="見積-桁区切り_02機械機器据付工集計表_鳥栖_砂沼(浄)配水P_●01下田土木建築設計書" xfId="1389" xr:uid="{00000000-0005-0000-0000-000070050000}"/>
    <cellStyle name="見積桁区切り_02機械機器据付工集計表_鳥栖_砂沼(浄)配水P_●01下田土木建築設計書_0805" xfId="1390" xr:uid="{00000000-0005-0000-0000-000071050000}"/>
    <cellStyle name="見積-桁区切り_02機械機器据付工集計表_鳥栖_砂沼(浄)配水P_●01下田土木建築設計書_0805" xfId="1391" xr:uid="{00000000-0005-0000-0000-000072050000}"/>
    <cellStyle name="見積桁区切り_02機械機器据付工集計表_鳥栖_砂沼(浄)配水P_●01下田土木建築設計書_川崎市水道局設計書（PE→C)-080604" xfId="1392" xr:uid="{00000000-0005-0000-0000-000073050000}"/>
    <cellStyle name="見積-桁区切り_02機械機器据付工集計表_鳥栖_砂沼(浄)配水P_●01下田土木建築設計書_川崎市水道局設計書（PE→C)-080604" xfId="1393" xr:uid="{00000000-0005-0000-0000-000074050000}"/>
    <cellStyle name="見積桁区切り_02機械機器据付工集計表_鳥栖_砂沼(浄)配水P_●01下田土木建築設計書_川崎市水道局設計書（PE→C)-080604_川崎市水道局設計書（PE→C)-080605" xfId="1394" xr:uid="{00000000-0005-0000-0000-000075050000}"/>
    <cellStyle name="見積-桁区切り_02機械機器据付工集計表_鳥栖_砂沼(浄)配水P_●01下田土木建築設計書_川崎市水道局設計書（PE→C)-080604_川崎市水道局設計書（PE→C)-080605" xfId="1395" xr:uid="{00000000-0005-0000-0000-000076050000}"/>
    <cellStyle name="見積桁区切り_02機械機器据付工集計表_鳥栖_砂沼(浄)配水P_●総括設計書（061111）" xfId="1396" xr:uid="{00000000-0005-0000-0000-000077050000}"/>
    <cellStyle name="見積-桁区切り_02機械機器据付工集計表_鳥栖_砂沼(浄)配水P_●総括設計書（061111）" xfId="1397" xr:uid="{00000000-0005-0000-0000-000078050000}"/>
    <cellStyle name="見積桁区切り_02機械機器据付工集計表_鳥栖_砂沼(浄)配水P_●総括設計書（061111）_川崎市水道局設計書（PE→C)-080604" xfId="1398" xr:uid="{00000000-0005-0000-0000-000079050000}"/>
    <cellStyle name="見積-桁区切り_02機械機器据付工集計表_鳥栖_砂沼(浄)配水P_●総括設計書（061111）_川崎市水道局設計書（PE→C)-080604" xfId="1399" xr:uid="{00000000-0005-0000-0000-00007A050000}"/>
    <cellStyle name="見積桁区切り_02機械機器据付工集計表_鳥栖_砂沼(浄)配水P_●総括設計書（061111）_川崎市水道局設計書（PE→C)-080604_川崎市水道局設計書（PE→C)-080605" xfId="1400" xr:uid="{00000000-0005-0000-0000-00007B050000}"/>
    <cellStyle name="見積-桁区切り_02機械機器据付工集計表_鳥栖_砂沼(浄)配水P_●総括設計書（061111）_川崎市水道局設計書（PE→C)-080604_川崎市水道局設計書（PE→C)-080605" xfId="1401" xr:uid="{00000000-0005-0000-0000-00007C050000}"/>
    <cellStyle name="見積桁区切り_02機械機器据付工集計表_鳥栖_砂沼(浄)配水P_06.04.25設計書（金入り）国交省" xfId="1402" xr:uid="{00000000-0005-0000-0000-00007D050000}"/>
    <cellStyle name="見積-桁区切り_02機械機器据付工集計表_鳥栖_砂沼(浄)配水P_06.04.25設計書（金入り）国交省" xfId="1403" xr:uid="{00000000-0005-0000-0000-00007E050000}"/>
    <cellStyle name="見積桁区切り_02機械機器据付工集計表_鳥栖_砂沼(浄)配水P_06.04.25設計書（金入り）国交省_川崎市水道局設計書（PE→C)-080604" xfId="1404" xr:uid="{00000000-0005-0000-0000-00007F050000}"/>
    <cellStyle name="見積-桁区切り_02機械機器据付工集計表_鳥栖_砂沼(浄)配水P_06.04.25設計書（金入り）国交省_川崎市水道局設計書（PE→C)-080604" xfId="1405" xr:uid="{00000000-0005-0000-0000-000080050000}"/>
    <cellStyle name="見積桁区切り_02機械機器据付工集計表_鳥栖_砂沼(浄)配水P_06.04.25設計書（金入り）国交省_川崎市水道局設計書（PE→C)-080604_川崎市水道局設計書（PE→C)-080605" xfId="1406" xr:uid="{00000000-0005-0000-0000-000081050000}"/>
    <cellStyle name="見積-桁区切り_02機械機器据付工集計表_鳥栖_砂沼(浄)配水P_06.04.25設計書（金入り）国交省_川崎市水道局設計書（PE→C)-080604_川崎市水道局設計書（PE→C)-080605" xfId="1407" xr:uid="{00000000-0005-0000-0000-000082050000}"/>
    <cellStyle name="見積桁区切り_02機械機器据付工集計表_鳥栖_砂沼(浄)配水P_下田土木建築設計書070704" xfId="1408" xr:uid="{00000000-0005-0000-0000-000083050000}"/>
    <cellStyle name="見積-桁区切り_02機械機器据付工集計表_鳥栖_砂沼(浄)配水P_下田土木建築設計書070704" xfId="1409" xr:uid="{00000000-0005-0000-0000-000084050000}"/>
    <cellStyle name="見積桁区切り_02機械機器据付工集計表_鳥栖_砂沼(浄)配水P_下田土木建築設計書070704_川崎市水道局設計書（PE→C)-080604" xfId="1410" xr:uid="{00000000-0005-0000-0000-000085050000}"/>
    <cellStyle name="見積-桁区切り_02機械機器据付工集計表_鳥栖_砂沼(浄)配水P_下田土木建築設計書070704_川崎市水道局設計書（PE→C)-080604" xfId="1411" xr:uid="{00000000-0005-0000-0000-000086050000}"/>
    <cellStyle name="見積桁区切り_02機械機器据付工集計表_鳥栖_砂沼(浄)配水P_下田土木建築設計書070704_川崎市水道局設計書（PE→C)-080604_川崎市水道局設計書（PE→C)-080605" xfId="1412" xr:uid="{00000000-0005-0000-0000-000087050000}"/>
    <cellStyle name="見積-桁区切り_02機械機器据付工集計表_鳥栖_砂沼(浄)配水P_下田土木建築設計書070704_川崎市水道局設計書（PE→C)-080604_川崎市水道局設計書（PE→C)-080605" xfId="1413" xr:uid="{00000000-0005-0000-0000-000088050000}"/>
    <cellStyle name="見積桁区切り_02機械機器据付工集計表_鳥栖_砂沼(浄)配水P_概算事業費-機械" xfId="1414" xr:uid="{00000000-0005-0000-0000-000089050000}"/>
    <cellStyle name="見積-桁区切り_02機械機器据付工集計表_鳥栖_砂沼(浄)配水P_概算事業費-機械" xfId="1415" xr:uid="{00000000-0005-0000-0000-00008A050000}"/>
    <cellStyle name="見積桁区切り_02機械機器据付工集計表_鳥栖_砂沼(浄)配水P_佐野・設計書" xfId="1416" xr:uid="{00000000-0005-0000-0000-00008B050000}"/>
    <cellStyle name="見積-桁区切り_02機械機器据付工集計表_鳥栖_砂沼(浄)配水P_佐野・設計書" xfId="1417" xr:uid="{00000000-0005-0000-0000-00008C050000}"/>
    <cellStyle name="見積桁区切り_02機械機器据付工集計表_鳥栖_砂沼(浄)配水P_佐野・設計書_川崎市水道局設計書（PE→C)-080604" xfId="1418" xr:uid="{00000000-0005-0000-0000-00008D050000}"/>
    <cellStyle name="見積-桁区切り_02機械機器据付工集計表_鳥栖_砂沼(浄)配水P_佐野・設計書_川崎市水道局設計書（PE→C)-080604" xfId="1419" xr:uid="{00000000-0005-0000-0000-00008E050000}"/>
    <cellStyle name="見積桁区切り_02機械機器据付工集計表_鳥栖_砂沼(浄)配水P_佐野・設計書_川崎市水道局設計書（PE→C)-080604_川崎市水道局設計書（PE→C)-080605" xfId="1420" xr:uid="{00000000-0005-0000-0000-00008F050000}"/>
    <cellStyle name="見積-桁区切り_02機械機器据付工集計表_鳥栖_砂沼(浄)配水P_佐野・設計書_川崎市水道局設計書（PE→C)-080604_川崎市水道局設計書（PE→C)-080605" xfId="1421" xr:uid="{00000000-0005-0000-0000-000090050000}"/>
    <cellStyle name="見積桁区切り_02機械機器据付工集計表_鳥栖_砂沼(浄)配水P_砂沼 (金抜き)" xfId="1422" xr:uid="{00000000-0005-0000-0000-000091050000}"/>
    <cellStyle name="見積-桁区切り_02機械機器据付工集計表_鳥栖_砂沼(浄)配水P_砂沼 (金抜き)" xfId="1423" xr:uid="{00000000-0005-0000-0000-000092050000}"/>
    <cellStyle name="見積桁区切り_02機械機器据付工集計表_鳥栖_砂沼(浄)配水P_砂沼 (金抜き)_●01下田土木建築設計書" xfId="1424" xr:uid="{00000000-0005-0000-0000-000093050000}"/>
    <cellStyle name="見積-桁区切り_02機械機器据付工集計表_鳥栖_砂沼(浄)配水P_砂沼 (金抜き)_●01下田土木建築設計書" xfId="1425" xr:uid="{00000000-0005-0000-0000-000094050000}"/>
    <cellStyle name="見積桁区切り_02機械機器据付工集計表_鳥栖_砂沼(浄)配水P_砂沼 (金抜き)_●01下田土木建築設計書_0805" xfId="1426" xr:uid="{00000000-0005-0000-0000-000095050000}"/>
    <cellStyle name="見積-桁区切り_02機械機器据付工集計表_鳥栖_砂沼(浄)配水P_砂沼 (金抜き)_●01下田土木建築設計書_0805" xfId="1427" xr:uid="{00000000-0005-0000-0000-000096050000}"/>
    <cellStyle name="見積桁区切り_02機械機器据付工集計表_鳥栖_砂沼(浄)配水P_砂沼 (金抜き)_●01下田土木建築設計書_川崎市水道局設計書（PE→C)-080604" xfId="1428" xr:uid="{00000000-0005-0000-0000-000097050000}"/>
    <cellStyle name="見積-桁区切り_02機械機器据付工集計表_鳥栖_砂沼(浄)配水P_砂沼 (金抜き)_●01下田土木建築設計書_川崎市水道局設計書（PE→C)-080604" xfId="1429" xr:uid="{00000000-0005-0000-0000-000098050000}"/>
    <cellStyle name="見積桁区切り_02機械機器据付工集計表_鳥栖_砂沼(浄)配水P_砂沼 (金抜き)_●01下田土木建築設計書_川崎市水道局設計書（PE→C)-080604_川崎市水道局設計書（PE→C)-080605" xfId="1430" xr:uid="{00000000-0005-0000-0000-000099050000}"/>
    <cellStyle name="見積-桁区切り_02機械機器据付工集計表_鳥栖_砂沼(浄)配水P_砂沼 (金抜き)_●01下田土木建築設計書_川崎市水道局設計書（PE→C)-080604_川崎市水道局設計書（PE→C)-080605" xfId="1431" xr:uid="{00000000-0005-0000-0000-00009A050000}"/>
    <cellStyle name="見積桁区切り_02機械機器据付工集計表_鳥栖_砂沼(浄)配水P_砂沼 (金抜き)_●総括設計書（061111）" xfId="1432" xr:uid="{00000000-0005-0000-0000-00009B050000}"/>
    <cellStyle name="見積-桁区切り_02機械機器据付工集計表_鳥栖_砂沼(浄)配水P_砂沼 (金抜き)_●総括設計書（061111）" xfId="1433" xr:uid="{00000000-0005-0000-0000-00009C050000}"/>
    <cellStyle name="見積桁区切り_02機械機器据付工集計表_鳥栖_砂沼(浄)配水P_砂沼 (金抜き)_●総括設計書（061111）_川崎市水道局設計書（PE→C)-080604" xfId="1434" xr:uid="{00000000-0005-0000-0000-00009D050000}"/>
    <cellStyle name="見積-桁区切り_02機械機器据付工集計表_鳥栖_砂沼(浄)配水P_砂沼 (金抜き)_●総括設計書（061111）_川崎市水道局設計書（PE→C)-080604" xfId="1435" xr:uid="{00000000-0005-0000-0000-00009E050000}"/>
    <cellStyle name="見積桁区切り_02機械機器据付工集計表_鳥栖_砂沼(浄)配水P_砂沼 (金抜き)_●総括設計書（061111）_川崎市水道局設計書（PE→C)-080604_川崎市水道局設計書（PE→C)-080605" xfId="1436" xr:uid="{00000000-0005-0000-0000-00009F050000}"/>
    <cellStyle name="見積-桁区切り_02機械機器据付工集計表_鳥栖_砂沼(浄)配水P_砂沼 (金抜き)_●総括設計書（061111）_川崎市水道局設計書（PE→C)-080604_川崎市水道局設計書（PE→C)-080605" xfId="1437" xr:uid="{00000000-0005-0000-0000-0000A0050000}"/>
    <cellStyle name="見積桁区切り_02機械機器据付工集計表_鳥栖_砂沼(浄)配水P_砂沼 (金抜き)_06.04.25設計書（金入り）国交省" xfId="1438" xr:uid="{00000000-0005-0000-0000-0000A1050000}"/>
    <cellStyle name="見積-桁区切り_02機械機器据付工集計表_鳥栖_砂沼(浄)配水P_砂沼 (金抜き)_06.04.25設計書（金入り）国交省" xfId="1439" xr:uid="{00000000-0005-0000-0000-0000A2050000}"/>
    <cellStyle name="見積桁区切り_02機械機器据付工集計表_鳥栖_砂沼(浄)配水P_砂沼 (金抜き)_06.04.25設計書（金入り）国交省_川崎市水道局設計書（PE→C)-080604" xfId="1440" xr:uid="{00000000-0005-0000-0000-0000A3050000}"/>
    <cellStyle name="見積-桁区切り_02機械機器据付工集計表_鳥栖_砂沼(浄)配水P_砂沼 (金抜き)_06.04.25設計書（金入り）国交省_川崎市水道局設計書（PE→C)-080604" xfId="1441" xr:uid="{00000000-0005-0000-0000-0000A4050000}"/>
    <cellStyle name="見積桁区切り_02機械機器据付工集計表_鳥栖_砂沼(浄)配水P_砂沼 (金抜き)_06.04.25設計書（金入り）国交省_川崎市水道局設計書（PE→C)-080604_川崎市水道局設計書（PE→C)-080605" xfId="1442" xr:uid="{00000000-0005-0000-0000-0000A5050000}"/>
    <cellStyle name="見積-桁区切り_02機械機器据付工集計表_鳥栖_砂沼(浄)配水P_砂沼 (金抜き)_06.04.25設計書（金入り）国交省_川崎市水道局設計書（PE→C)-080604_川崎市水道局設計書（PE→C)-080605" xfId="1443" xr:uid="{00000000-0005-0000-0000-0000A6050000}"/>
    <cellStyle name="見積桁区切り_02機械機器据付工集計表_鳥栖_砂沼(浄)配水P_砂沼 (金抜き)_下田土木建築設計書070704" xfId="1444" xr:uid="{00000000-0005-0000-0000-0000A7050000}"/>
    <cellStyle name="見積-桁区切り_02機械機器据付工集計表_鳥栖_砂沼(浄)配水P_砂沼 (金抜き)_下田土木建築設計書070704" xfId="1445" xr:uid="{00000000-0005-0000-0000-0000A8050000}"/>
    <cellStyle name="見積桁区切り_02機械機器据付工集計表_鳥栖_砂沼(浄)配水P_砂沼 (金抜き)_下田土木建築設計書070704_川崎市水道局設計書（PE→C)-080604" xfId="1446" xr:uid="{00000000-0005-0000-0000-0000A9050000}"/>
    <cellStyle name="見積-桁区切り_02機械機器据付工集計表_鳥栖_砂沼(浄)配水P_砂沼 (金抜き)_下田土木建築設計書070704_川崎市水道局設計書（PE→C)-080604" xfId="1447" xr:uid="{00000000-0005-0000-0000-0000AA050000}"/>
    <cellStyle name="見積桁区切り_02機械機器据付工集計表_鳥栖_砂沼(浄)配水P_砂沼 (金抜き)_下田土木建築設計書070704_川崎市水道局設計書（PE→C)-080604_川崎市水道局設計書（PE→C)-080605" xfId="1448" xr:uid="{00000000-0005-0000-0000-0000AB050000}"/>
    <cellStyle name="見積-桁区切り_02機械機器据付工集計表_鳥栖_砂沼(浄)配水P_砂沼 (金抜き)_下田土木建築設計書070704_川崎市水道局設計書（PE→C)-080604_川崎市水道局設計書（PE→C)-080605" xfId="1449" xr:uid="{00000000-0005-0000-0000-0000AC050000}"/>
    <cellStyle name="見積桁区切り_02機械機器据付工集計表_鳥栖_砂沼(浄)配水P_砂沼 (金抜き)_概算事業費-機械" xfId="1450" xr:uid="{00000000-0005-0000-0000-0000AD050000}"/>
    <cellStyle name="見積-桁区切り_02機械機器据付工集計表_鳥栖_砂沼(浄)配水P_砂沼 (金抜き)_概算事業費-機械" xfId="1451" xr:uid="{00000000-0005-0000-0000-0000AE050000}"/>
    <cellStyle name="見積桁区切り_02機械機器据付工集計表_鳥栖_砂沼(浄)配水P_砂沼 (金抜き)_佐野・設計書" xfId="1452" xr:uid="{00000000-0005-0000-0000-0000AF050000}"/>
    <cellStyle name="見積-桁区切り_02機械機器据付工集計表_鳥栖_砂沼(浄)配水P_砂沼 (金抜き)_佐野・設計書" xfId="1453" xr:uid="{00000000-0005-0000-0000-0000B0050000}"/>
    <cellStyle name="見積桁区切り_02機械機器据付工集計表_鳥栖_砂沼(浄)配水P_砂沼 (金抜き)_佐野・設計書_川崎市水道局設計書（PE→C)-080604" xfId="1454" xr:uid="{00000000-0005-0000-0000-0000B1050000}"/>
    <cellStyle name="見積-桁区切り_02機械機器据付工集計表_鳥栖_砂沼(浄)配水P_砂沼 (金抜き)_佐野・設計書_川崎市水道局設計書（PE→C)-080604" xfId="1455" xr:uid="{00000000-0005-0000-0000-0000B2050000}"/>
    <cellStyle name="見積桁区切り_02機械機器据付工集計表_鳥栖_砂沼(浄)配水P_砂沼 (金抜き)_佐野・設計書_川崎市水道局設計書（PE→C)-080604_川崎市水道局設計書（PE→C)-080605" xfId="1456" xr:uid="{00000000-0005-0000-0000-0000B3050000}"/>
    <cellStyle name="見積-桁区切り_02機械機器据付工集計表_鳥栖_砂沼(浄)配水P_砂沼 (金抜き)_佐野・設計書_川崎市水道局設計書（PE→C)-080604_川崎市水道局設計書（PE→C)-080605" xfId="1457" xr:uid="{00000000-0005-0000-0000-0000B4050000}"/>
    <cellStyle name="見積桁区切り_02機械機器据付工集計表_鳥栖_砂沼(浄)配水P_砂沼 (金抜き)_川崎市水道局設計書（PE→C)-080604" xfId="1458" xr:uid="{00000000-0005-0000-0000-0000B5050000}"/>
    <cellStyle name="見積-桁区切り_02機械機器据付工集計表_鳥栖_砂沼(浄)配水P_砂沼 (金抜き)_川崎市水道局設計書（PE→C)-080604" xfId="1459" xr:uid="{00000000-0005-0000-0000-0000B6050000}"/>
    <cellStyle name="見積桁区切り_02機械機器据付工集計表_鳥栖_砂沼(浄)配水P_砂沼 (金抜き)_川崎市水道局設計書（PE→C)-080604_川崎市水道局設計書（PE→C)-080605" xfId="1460" xr:uid="{00000000-0005-0000-0000-0000B7050000}"/>
    <cellStyle name="見積-桁区切り_02機械機器据付工集計表_鳥栖_砂沼(浄)配水P_砂沼 (金抜き)_川崎市水道局設計書（PE→C)-080604_川崎市水道局設計書（PE→C)-080605" xfId="1461" xr:uid="{00000000-0005-0000-0000-0000B8050000}"/>
    <cellStyle name="見積桁区切り_02機械機器据付工集計表_鳥栖_砂沼(浄)配水P_砂沼 (金抜き)_長泉・設計書（自家発）金入り" xfId="1462" xr:uid="{00000000-0005-0000-0000-0000B9050000}"/>
    <cellStyle name="見積-桁区切り_02機械機器据付工集計表_鳥栖_砂沼(浄)配水P_砂沼 (金抜き)_長泉・設計書（自家発）金入り" xfId="1463" xr:uid="{00000000-0005-0000-0000-0000BA050000}"/>
    <cellStyle name="見積桁区切り_02機械機器据付工集計表_鳥栖_砂沼(浄)配水P_砂沼 (金抜き)_長泉・設計書（自家発）金入り_川崎市水道局設計書（PE→C)-080604" xfId="1464" xr:uid="{00000000-0005-0000-0000-0000BB050000}"/>
    <cellStyle name="見積-桁区切り_02機械機器据付工集計表_鳥栖_砂沼(浄)配水P_砂沼 (金抜き)_長泉・設計書（自家発）金入り_川崎市水道局設計書（PE→C)-080604" xfId="1465" xr:uid="{00000000-0005-0000-0000-0000BC050000}"/>
    <cellStyle name="見積桁区切り_02機械機器据付工集計表_鳥栖_砂沼(浄)配水P_砂沼 (金抜き)_長泉・設計書（自家発）金入り_川崎市水道局設計書（PE→C)-080604_川崎市水道局設計書（PE→C)-080605" xfId="1466" xr:uid="{00000000-0005-0000-0000-0000BD050000}"/>
    <cellStyle name="見積-桁区切り_02機械機器据付工集計表_鳥栖_砂沼(浄)配水P_砂沼 (金抜き)_長泉・設計書（自家発）金入り_川崎市水道局設計書（PE→C)-080604_川崎市水道局設計書（PE→C)-080605" xfId="1467" xr:uid="{00000000-0005-0000-0000-0000BE050000}"/>
    <cellStyle name="見積桁区切り_02機械機器据付工集計表_鳥栖_砂沼(浄)配水P_川崎市水道局設計書（PE→C)-080604" xfId="1468" xr:uid="{00000000-0005-0000-0000-0000BF050000}"/>
    <cellStyle name="見積-桁区切り_02機械機器据付工集計表_鳥栖_砂沼(浄)配水P_川崎市水道局設計書（PE→C)-080604" xfId="1469" xr:uid="{00000000-0005-0000-0000-0000C0050000}"/>
    <cellStyle name="見積桁区切り_02機械機器据付工集計表_鳥栖_砂沼(浄)配水P_川崎市水道局設計書（PE→C)-080604_川崎市水道局設計書（PE→C)-080605" xfId="1470" xr:uid="{00000000-0005-0000-0000-0000C1050000}"/>
    <cellStyle name="見積-桁区切り_02機械機器据付工集計表_鳥栖_砂沼(浄)配水P_川崎市水道局設計書（PE→C)-080604_川崎市水道局設計書（PE→C)-080605" xfId="1471" xr:uid="{00000000-0005-0000-0000-0000C2050000}"/>
    <cellStyle name="見積桁区切り_02機械機器据付工集計表_鳥栖_砂沼(浄)配水P_長泉・設計書（自家発）金入り" xfId="1472" xr:uid="{00000000-0005-0000-0000-0000C3050000}"/>
    <cellStyle name="見積-桁区切り_02機械機器据付工集計表_鳥栖_砂沼(浄)配水P_長泉・設計書（自家発）金入り" xfId="1473" xr:uid="{00000000-0005-0000-0000-0000C4050000}"/>
    <cellStyle name="見積桁区切り_02機械機器据付工集計表_鳥栖_砂沼(浄)配水P_長泉・設計書（自家発）金入り_川崎市水道局設計書（PE→C)-080604" xfId="1474" xr:uid="{00000000-0005-0000-0000-0000C5050000}"/>
    <cellStyle name="見積-桁区切り_02機械機器据付工集計表_鳥栖_砂沼(浄)配水P_長泉・設計書（自家発）金入り_川崎市水道局設計書（PE→C)-080604" xfId="1475" xr:uid="{00000000-0005-0000-0000-0000C6050000}"/>
    <cellStyle name="見積桁区切り_02機械機器据付工集計表_鳥栖_砂沼(浄)配水P_長泉・設計書（自家発）金入り_川崎市水道局設計書（PE→C)-080604_川崎市水道局設計書（PE→C)-080605" xfId="1476" xr:uid="{00000000-0005-0000-0000-0000C7050000}"/>
    <cellStyle name="見積-桁区切り_02機械機器据付工集計表_鳥栖_砂沼(浄)配水P_長泉・設計書（自家発）金入り_川崎市水道局設計書（PE→C)-080604_川崎市水道局設計書（PE→C)-080605" xfId="1477" xr:uid="{00000000-0005-0000-0000-0000C8050000}"/>
    <cellStyle name="見積桁区切り_02機械機器据付工集計表_鳥栖_川崎市水道局設計書（PE→C)-080604" xfId="1478" xr:uid="{00000000-0005-0000-0000-0000C9050000}"/>
    <cellStyle name="見積-桁区切り_02機械機器据付工集計表_鳥栖_川崎市水道局設計書（PE→C)-080604" xfId="1479" xr:uid="{00000000-0005-0000-0000-0000CA050000}"/>
    <cellStyle name="見積桁区切り_02機械機器据付工集計表_鳥栖_川崎市水道局設計書（PE→C)-080604_川崎市水道局設計書（PE→C)-080605" xfId="1480" xr:uid="{00000000-0005-0000-0000-0000CB050000}"/>
    <cellStyle name="見積-桁区切り_02機械機器据付工集計表_鳥栖_川崎市水道局設計書（PE→C)-080604_川崎市水道局設計書（PE→C)-080605" xfId="1481" xr:uid="{00000000-0005-0000-0000-0000CC050000}"/>
    <cellStyle name="見積桁区切り_02機械機器据付工集計表_鳥栖_長泉・設計書（自家発）金入り" xfId="1482" xr:uid="{00000000-0005-0000-0000-0000CD050000}"/>
    <cellStyle name="見積-桁区切り_02機械機器据付工集計表_鳥栖_長泉・設計書（自家発）金入り" xfId="1483" xr:uid="{00000000-0005-0000-0000-0000CE050000}"/>
    <cellStyle name="見積桁区切り_02機械機器据付工集計表_鳥栖_電気機械設計書（金入り）" xfId="1484" xr:uid="{00000000-0005-0000-0000-0000CF050000}"/>
    <cellStyle name="見積-桁区切り_02機械機器据付工集計表_鳥栖_電気機械設計書（金入り）" xfId="1485" xr:uid="{00000000-0005-0000-0000-0000D0050000}"/>
    <cellStyle name="見積桁区切り_02機械機器据付工集計表_鳥栖_電気機械設計書（金入り）_●総括設計書（061111）" xfId="1486" xr:uid="{00000000-0005-0000-0000-0000D1050000}"/>
    <cellStyle name="見積-桁区切り_02機械機器据付工集計表_鳥栖_電気機械設計書（金入り）_●総括設計書（061111）" xfId="1487" xr:uid="{00000000-0005-0000-0000-0000D2050000}"/>
    <cellStyle name="見積桁区切り_02機械機器据付工集計表_鳥栖_電気機械設計書（金入り）_●総括設計書（061111）_川崎市水道局設計書（PE→C)-080604" xfId="1488" xr:uid="{00000000-0005-0000-0000-0000D3050000}"/>
    <cellStyle name="見積-桁区切り_02機械機器据付工集計表_鳥栖_電気機械設計書（金入り）_●総括設計書（061111）_川崎市水道局設計書（PE→C)-080604" xfId="1489" xr:uid="{00000000-0005-0000-0000-0000D4050000}"/>
    <cellStyle name="見積桁区切り_02機械機器据付工集計表_鳥栖_電気機械設計書（金入り）_●総括設計書（061111）_川崎市水道局設計書（PE→C)-080604_川崎市水道局設計書（PE→C)-080605" xfId="1490" xr:uid="{00000000-0005-0000-0000-0000D5050000}"/>
    <cellStyle name="見積-桁区切り_02機械機器据付工集計表_鳥栖_電気機械設計書（金入り）_●総括設計書（061111）_川崎市水道局設計書（PE→C)-080604_川崎市水道局設計書（PE→C)-080605" xfId="1491" xr:uid="{00000000-0005-0000-0000-0000D6050000}"/>
    <cellStyle name="見積桁区切り_02機械機器据付工集計表_鳥栖_電気機械設計書（金入り）_川崎市水道局設計書（PE→C)-080604" xfId="1492" xr:uid="{00000000-0005-0000-0000-0000D7050000}"/>
    <cellStyle name="見積-桁区切り_02機械機器据付工集計表_鳥栖_電気機械設計書（金入り）_川崎市水道局設計書（PE→C)-080604" xfId="1493" xr:uid="{00000000-0005-0000-0000-0000D8050000}"/>
    <cellStyle name="見積桁区切り_02機械機器据付工集計表_鳥栖_電気機械設計書（金入り）_川崎市水道局設計書（PE→C)-080604_川崎市水道局設計書（PE→C)-080605" xfId="1494" xr:uid="{00000000-0005-0000-0000-0000D9050000}"/>
    <cellStyle name="見積-桁区切り_02機械機器据付工集計表_鳥栖_電気機械設計書（金入り）_川崎市水道局設計書（PE→C)-080604_川崎市水道局設計書（PE→C)-080605" xfId="1495" xr:uid="{00000000-0005-0000-0000-0000DA050000}"/>
    <cellStyle name="見積桁区切り_02機械機器据付工集計表_電気機械設計書（金入り）" xfId="1496" xr:uid="{00000000-0005-0000-0000-0000DB050000}"/>
    <cellStyle name="見積-桁区切り_02機械機器据付工集計表_電気機械設計書（金入り）" xfId="1497" xr:uid="{00000000-0005-0000-0000-0000DC050000}"/>
    <cellStyle name="見積桁区切り_02機械機器据付工集計表_電気機械設計書（金入り）_●総括設計書（061111）" xfId="1498" xr:uid="{00000000-0005-0000-0000-0000DD050000}"/>
    <cellStyle name="見積-桁区切り_02機械機器据付工集計表_電気機械設計書（金入り）_●総括設計書（061111）" xfId="1499" xr:uid="{00000000-0005-0000-0000-0000DE050000}"/>
    <cellStyle name="見積桁区切り_02機械機器据付工集計表_電気機械設計書（金入り）_●総括設計書（061111）_川崎市水道局設計書（PE→C)-080604" xfId="1500" xr:uid="{00000000-0005-0000-0000-0000DF050000}"/>
    <cellStyle name="見積-桁区切り_02機械機器据付工集計表_電気機械設計書（金入り）_●総括設計書（061111）_川崎市水道局設計書（PE→C)-080604" xfId="1501" xr:uid="{00000000-0005-0000-0000-0000E0050000}"/>
    <cellStyle name="見積桁区切り_02機械機器据付工集計表_電気機械設計書（金入り）_●総括設計書（061111）_川崎市水道局設計書（PE→C)-080604_川崎市水道局設計書（PE→C)-080605" xfId="1502" xr:uid="{00000000-0005-0000-0000-0000E1050000}"/>
    <cellStyle name="見積-桁区切り_02機械機器据付工集計表_電気機械設計書（金入り）_●総括設計書（061111）_川崎市水道局設計書（PE→C)-080604_川崎市水道局設計書（PE→C)-080605" xfId="1503" xr:uid="{00000000-0005-0000-0000-0000E2050000}"/>
    <cellStyle name="見積桁区切り_02機械機器据付工集計表_電気機械設計書（金入り）_川崎市水道局設計書（PE→C)-080604" xfId="1504" xr:uid="{00000000-0005-0000-0000-0000E3050000}"/>
    <cellStyle name="見積-桁区切り_02機械機器据付工集計表_電気機械設計書（金入り）_川崎市水道局設計書（PE→C)-080604" xfId="1505" xr:uid="{00000000-0005-0000-0000-0000E4050000}"/>
    <cellStyle name="見積桁区切り_02機械機器据付工集計表_電気機械設計書（金入り）_川崎市水道局設計書（PE→C)-080604_川崎市水道局設計書（PE→C)-080605" xfId="1506" xr:uid="{00000000-0005-0000-0000-0000E5050000}"/>
    <cellStyle name="見積-桁区切り_02機械機器据付工集計表_電気機械設計書（金入り）_川崎市水道局設計書（PE→C)-080604_川崎市水道局設計書（PE→C)-080605" xfId="1507" xr:uid="{00000000-0005-0000-0000-0000E6050000}"/>
    <cellStyle name="見積桁区切り_02機械機器据付工集計表_鉾田設計書" xfId="1508" xr:uid="{00000000-0005-0000-0000-0000E7050000}"/>
    <cellStyle name="見積-桁区切り_02機械機器据付工集計表_鉾田設計書" xfId="1509" xr:uid="{00000000-0005-0000-0000-0000E8050000}"/>
    <cellStyle name="見積桁区切り_02機械機器据付工集計表_鉾田設計書_●707長泉設計書（金入）" xfId="1510" xr:uid="{00000000-0005-0000-0000-0000E9050000}"/>
    <cellStyle name="見積-桁区切り_02機械機器据付工集計表_鉾田設計書_●707長泉設計書（金入）" xfId="1511" xr:uid="{00000000-0005-0000-0000-0000EA050000}"/>
    <cellStyle name="見積桁区切り_02機械機器据付工集計表_鉾田設計書_●GAIA設計書" xfId="1512" xr:uid="{00000000-0005-0000-0000-0000EB050000}"/>
    <cellStyle name="見積-桁区切り_02機械機器据付工集計表_鉾田設計書_●GAIA設計書" xfId="1513" xr:uid="{00000000-0005-0000-0000-0000EC050000}"/>
    <cellStyle name="見積桁区切り_02機械機器据付工集計表_鉾田設計書_06.04.25設計書（金入り）国交省" xfId="1514" xr:uid="{00000000-0005-0000-0000-0000ED050000}"/>
    <cellStyle name="見積-桁区切り_02機械機器据付工集計表_鉾田設計書_06.04.25設計書（金入り）国交省" xfId="1515" xr:uid="{00000000-0005-0000-0000-0000EE050000}"/>
    <cellStyle name="見積桁区切り_02機械機器据付工集計表_鉾田設計書_佐野・設計書" xfId="1516" xr:uid="{00000000-0005-0000-0000-0000EF050000}"/>
    <cellStyle name="見積-桁区切り_02機械機器据付工集計表_鉾田設計書_佐野・設計書" xfId="1517" xr:uid="{00000000-0005-0000-0000-0000F0050000}"/>
    <cellStyle name="見積桁区切り_02機械機器据付工集計表_鉾田設計書_長泉・設計書（自家発）金入り" xfId="1518" xr:uid="{00000000-0005-0000-0000-0000F1050000}"/>
    <cellStyle name="見積-桁区切り_02機械機器据付工集計表_鉾田設計書_長泉・設計書（自家発）金入り" xfId="1519" xr:uid="{00000000-0005-0000-0000-0000F2050000}"/>
    <cellStyle name="見積桁区切り_02機械機器据付工集計表_鉾田町鳥栖  見積リスト（薬注）" xfId="1520" xr:uid="{00000000-0005-0000-0000-0000F3050000}"/>
    <cellStyle name="見積-桁区切り_02機械機器据付工集計表_鉾田町鳥栖  見積リスト（薬注）" xfId="1521" xr:uid="{00000000-0005-0000-0000-0000F4050000}"/>
    <cellStyle name="見積桁区切り_02機械機器据付工集計表_鉾田町鳥栖  見積リスト（薬注）_●01下田土木建築設計書" xfId="1522" xr:uid="{00000000-0005-0000-0000-0000F5050000}"/>
    <cellStyle name="見積-桁区切り_02機械機器据付工集計表_鉾田町鳥栖  見積リスト（薬注）_●01下田土木建築設計書" xfId="1523" xr:uid="{00000000-0005-0000-0000-0000F6050000}"/>
    <cellStyle name="見積桁区切り_02機械機器据付工集計表_鉾田町鳥栖  見積リスト（薬注）_●01下田土木建築設計書_0805" xfId="1524" xr:uid="{00000000-0005-0000-0000-0000F7050000}"/>
    <cellStyle name="見積-桁区切り_02機械機器据付工集計表_鉾田町鳥栖  見積リスト（薬注）_●01下田土木建築設計書_0805" xfId="1525" xr:uid="{00000000-0005-0000-0000-0000F8050000}"/>
    <cellStyle name="見積桁区切り_02機械機器据付工集計表_鉾田町鳥栖  見積リスト（薬注）_●01下田土木建築設計書_川崎市水道局設計書（PE→C)-080604" xfId="1526" xr:uid="{00000000-0005-0000-0000-0000F9050000}"/>
    <cellStyle name="見積-桁区切り_02機械機器据付工集計表_鉾田町鳥栖  見積リスト（薬注）_●01下田土木建築設計書_川崎市水道局設計書（PE→C)-080604" xfId="1527" xr:uid="{00000000-0005-0000-0000-0000FA050000}"/>
    <cellStyle name="見積桁区切り_02機械機器据付工集計表_鉾田町鳥栖  見積リスト（薬注）_●01下田土木建築設計書_川崎市水道局設計書（PE→C)-080604_川崎市水道局設計書（PE→C)-080605" xfId="1528" xr:uid="{00000000-0005-0000-0000-0000FB050000}"/>
    <cellStyle name="見積-桁区切り_02機械機器据付工集計表_鉾田町鳥栖  見積リスト（薬注）_●01下田土木建築設計書_川崎市水道局設計書（PE→C)-080604_川崎市水道局設計書（PE→C)-080605" xfId="1529" xr:uid="{00000000-0005-0000-0000-0000FC050000}"/>
    <cellStyle name="見積桁区切り_02機械機器据付工集計表_鉾田町鳥栖  見積リスト（薬注）_●707長泉設計書（金入）" xfId="1530" xr:uid="{00000000-0005-0000-0000-0000FD050000}"/>
    <cellStyle name="見積-桁区切り_02機械機器据付工集計表_鉾田町鳥栖  見積リスト（薬注）_●707長泉設計書（金入）" xfId="1531" xr:uid="{00000000-0005-0000-0000-0000FE050000}"/>
    <cellStyle name="見積桁区切り_02機械機器据付工集計表_鉾田町鳥栖  見積リスト（薬注）_●707長泉設計書（金入）_川崎市水道局設計書（PE→C)-080604" xfId="1532" xr:uid="{00000000-0005-0000-0000-0000FF050000}"/>
    <cellStyle name="見積-桁区切り_02機械機器据付工集計表_鉾田町鳥栖  見積リスト（薬注）_●707長泉設計書（金入）_川崎市水道局設計書（PE→C)-080604" xfId="1533" xr:uid="{00000000-0005-0000-0000-000000060000}"/>
    <cellStyle name="見積桁区切り_02機械機器据付工集計表_鉾田町鳥栖  見積リスト（薬注）_●707長泉設計書（金入）_川崎市水道局設計書（PE→C)-080604_川崎市水道局設計書（PE→C)-080605" xfId="1534" xr:uid="{00000000-0005-0000-0000-000001060000}"/>
    <cellStyle name="見積-桁区切り_02機械機器据付工集計表_鉾田町鳥栖  見積リスト（薬注）_●707長泉設計書（金入）_川崎市水道局設計書（PE→C)-080604_川崎市水道局設計書（PE→C)-080605" xfId="1535" xr:uid="{00000000-0005-0000-0000-000002060000}"/>
    <cellStyle name="見積桁区切り_02機械機器据付工集計表_鉾田町鳥栖  見積リスト（薬注）_●総括設計書（061111）" xfId="1536" xr:uid="{00000000-0005-0000-0000-000003060000}"/>
    <cellStyle name="見積-桁区切り_02機械機器据付工集計表_鉾田町鳥栖  見積リスト（薬注）_●総括設計書（061111）" xfId="1537" xr:uid="{00000000-0005-0000-0000-000004060000}"/>
    <cellStyle name="見積桁区切り_02機械機器据付工集計表_鉾田町鳥栖  見積リスト（薬注）_●総括設計書（061111）_川崎市水道局設計書（PE→C)-080604" xfId="1538" xr:uid="{00000000-0005-0000-0000-000005060000}"/>
    <cellStyle name="見積-桁区切り_02機械機器据付工集計表_鉾田町鳥栖  見積リスト（薬注）_●総括設計書（061111）_川崎市水道局設計書（PE→C)-080604" xfId="1539" xr:uid="{00000000-0005-0000-0000-000006060000}"/>
    <cellStyle name="見積桁区切り_02機械機器据付工集計表_鉾田町鳥栖  見積リスト（薬注）_●総括設計書（061111）_川崎市水道局設計書（PE→C)-080604_川崎市水道局設計書（PE→C)-080605" xfId="1540" xr:uid="{00000000-0005-0000-0000-000007060000}"/>
    <cellStyle name="見積-桁区切り_02機械機器据付工集計表_鉾田町鳥栖  見積リスト（薬注）_●総括設計書（061111）_川崎市水道局設計書（PE→C)-080604_川崎市水道局設計書（PE→C)-080605" xfId="1541" xr:uid="{00000000-0005-0000-0000-000008060000}"/>
    <cellStyle name="見積桁区切り_02機械機器据付工集計表_鉾田町鳥栖  見積リスト（薬注）_06.04.25設計書（金入り）国交省" xfId="1542" xr:uid="{00000000-0005-0000-0000-000009060000}"/>
    <cellStyle name="見積-桁区切り_02機械機器据付工集計表_鉾田町鳥栖  見積リスト（薬注）_06.04.25設計書（金入り）国交省" xfId="1543" xr:uid="{00000000-0005-0000-0000-00000A060000}"/>
    <cellStyle name="見積桁区切り_02機械機器据付工集計表_鉾田町鳥栖  見積リスト（薬注）_06.04.25設計書（金入り）国交省_川崎市水道局設計書（PE→C)-080604" xfId="1544" xr:uid="{00000000-0005-0000-0000-00000B060000}"/>
    <cellStyle name="見積-桁区切り_02機械機器据付工集計表_鉾田町鳥栖  見積リスト（薬注）_06.04.25設計書（金入り）国交省_川崎市水道局設計書（PE→C)-080604" xfId="1545" xr:uid="{00000000-0005-0000-0000-00000C060000}"/>
    <cellStyle name="見積桁区切り_02機械機器据付工集計表_鉾田町鳥栖  見積リスト（薬注）_06.04.25設計書（金入り）国交省_川崎市水道局設計書（PE→C)-080604_川崎市水道局設計書（PE→C)-080605" xfId="1546" xr:uid="{00000000-0005-0000-0000-00000D060000}"/>
    <cellStyle name="見積-桁区切り_02機械機器据付工集計表_鉾田町鳥栖  見積リスト（薬注）_06.04.25設計書（金入り）国交省_川崎市水道局設計書（PE→C)-080604_川崎市水道局設計書（PE→C)-080605" xfId="1547" xr:uid="{00000000-0005-0000-0000-00000E060000}"/>
    <cellStyle name="見積桁区切り_02機械機器据付工集計表_鉾田町鳥栖  見積リスト（薬注）_下田土木建築設計書070704" xfId="1548" xr:uid="{00000000-0005-0000-0000-00000F060000}"/>
    <cellStyle name="見積-桁区切り_02機械機器据付工集計表_鉾田町鳥栖  見積リスト（薬注）_下田土木建築設計書070704" xfId="1549" xr:uid="{00000000-0005-0000-0000-000010060000}"/>
    <cellStyle name="見積桁区切り_02機械機器据付工集計表_鉾田町鳥栖  見積リスト（薬注）_下田土木建築設計書070704_川崎市水道局設計書（PE→C)-080604" xfId="1550" xr:uid="{00000000-0005-0000-0000-000011060000}"/>
    <cellStyle name="見積-桁区切り_02機械機器据付工集計表_鉾田町鳥栖  見積リスト（薬注）_下田土木建築設計書070704_川崎市水道局設計書（PE→C)-080604" xfId="1551" xr:uid="{00000000-0005-0000-0000-000012060000}"/>
    <cellStyle name="見積桁区切り_02機械機器据付工集計表_鉾田町鳥栖  見積リスト（薬注）_下田土木建築設計書070704_川崎市水道局設計書（PE→C)-080604_川崎市水道局設計書（PE→C)-080605" xfId="1552" xr:uid="{00000000-0005-0000-0000-000013060000}"/>
    <cellStyle name="見積-桁区切り_02機械機器据付工集計表_鉾田町鳥栖  見積リスト（薬注）_下田土木建築設計書070704_川崎市水道局設計書（PE→C)-080604_川崎市水道局設計書（PE→C)-080605" xfId="1553" xr:uid="{00000000-0005-0000-0000-000014060000}"/>
    <cellStyle name="見積桁区切り_02機械機器据付工集計表_鉾田町鳥栖  見積リスト（薬注）_概算事業費-機械" xfId="1554" xr:uid="{00000000-0005-0000-0000-000015060000}"/>
    <cellStyle name="見積-桁区切り_02機械機器据付工集計表_鉾田町鳥栖  見積リスト（薬注）_概算事業費-機械" xfId="1555" xr:uid="{00000000-0005-0000-0000-000016060000}"/>
    <cellStyle name="見積桁区切り_02機械機器据付工集計表_鉾田町鳥栖  見積リスト（薬注）_工事設計書（機械・金入）" xfId="1556" xr:uid="{00000000-0005-0000-0000-000017060000}"/>
    <cellStyle name="見積-桁区切り_02機械機器据付工集計表_鉾田町鳥栖  見積リスト（薬注）_工事設計書（機械・金入）" xfId="1557" xr:uid="{00000000-0005-0000-0000-000018060000}"/>
    <cellStyle name="見積桁区切り_02機械機器据付工集計表_鉾田町鳥栖  見積リスト（薬注）_工事設計書（機械・金入）_川崎市水道局設計書（PE→C)-080604" xfId="1558" xr:uid="{00000000-0005-0000-0000-000019060000}"/>
    <cellStyle name="見積-桁区切り_02機械機器据付工集計表_鉾田町鳥栖  見積リスト（薬注）_工事設計書（機械・金入）_川崎市水道局設計書（PE→C)-080604" xfId="1559" xr:uid="{00000000-0005-0000-0000-00001A060000}"/>
    <cellStyle name="見積桁区切り_02機械機器据付工集計表_鉾田町鳥栖  見積リスト（薬注）_工事設計書（機械・金入）_川崎市水道局設計書（PE→C)-080604_川崎市水道局設計書（PE→C)-080605" xfId="1560" xr:uid="{00000000-0005-0000-0000-00001B060000}"/>
    <cellStyle name="見積-桁区切り_02機械機器据付工集計表_鉾田町鳥栖  見積リスト（薬注）_工事設計書（機械・金入）_川崎市水道局設計書（PE→C)-080604_川崎市水道局設計書（PE→C)-080605" xfId="1561" xr:uid="{00000000-0005-0000-0000-00001C060000}"/>
    <cellStyle name="見積桁区切り_02機械機器据付工集計表_鉾田町鳥栖  見積リスト（薬注）_工事設計書（機械・金入）改" xfId="1562" xr:uid="{00000000-0005-0000-0000-00001D060000}"/>
    <cellStyle name="見積-桁区切り_02機械機器据付工集計表_鉾田町鳥栖  見積リスト（薬注）_工事設計書（機械・金入）改" xfId="1563" xr:uid="{00000000-0005-0000-0000-00001E060000}"/>
    <cellStyle name="見積桁区切り_02機械機器据付工集計表_鉾田町鳥栖  見積リスト（薬注）_工事設計書（機械・金入）改_川崎市水道局設計書（PE→C)-080604" xfId="1564" xr:uid="{00000000-0005-0000-0000-00001F060000}"/>
    <cellStyle name="見積-桁区切り_02機械機器据付工集計表_鉾田町鳥栖  見積リスト（薬注）_工事設計書（機械・金入）改_川崎市水道局設計書（PE→C)-080604" xfId="1565" xr:uid="{00000000-0005-0000-0000-000020060000}"/>
    <cellStyle name="見積桁区切り_02機械機器据付工集計表_鉾田町鳥栖  見積リスト（薬注）_工事設計書（機械・金入）改_川崎市水道局設計書（PE→C)-080604_川崎市水道局設計書（PE→C)-080605" xfId="1566" xr:uid="{00000000-0005-0000-0000-000021060000}"/>
    <cellStyle name="見積-桁区切り_02機械機器据付工集計表_鉾田町鳥栖  見積リスト（薬注）_工事設計書（機械・金入）改_川崎市水道局設計書（PE→C)-080604_川崎市水道局設計書（PE→C)-080605" xfId="1567" xr:uid="{00000000-0005-0000-0000-000022060000}"/>
    <cellStyle name="見積桁区切り_02機械機器据付工集計表_鉾田町鳥栖  見積リスト（薬注）_佐野・設計書" xfId="1568" xr:uid="{00000000-0005-0000-0000-000023060000}"/>
    <cellStyle name="見積-桁区切り_02機械機器据付工集計表_鉾田町鳥栖  見積リスト（薬注）_佐野・設計書" xfId="1569" xr:uid="{00000000-0005-0000-0000-000024060000}"/>
    <cellStyle name="見積桁区切り_02機械機器据付工集計表_鉾田町鳥栖  見積リスト（薬注）_佐野・設計書_川崎市水道局設計書（PE→C)-080604" xfId="1570" xr:uid="{00000000-0005-0000-0000-000025060000}"/>
    <cellStyle name="見積-桁区切り_02機械機器据付工集計表_鉾田町鳥栖  見積リスト（薬注）_佐野・設計書_川崎市水道局設計書（PE→C)-080604" xfId="1571" xr:uid="{00000000-0005-0000-0000-000026060000}"/>
    <cellStyle name="見積桁区切り_02機械機器据付工集計表_鉾田町鳥栖  見積リスト（薬注）_佐野・設計書_川崎市水道局設計書（PE→C)-080604_川崎市水道局設計書（PE→C)-080605" xfId="1572" xr:uid="{00000000-0005-0000-0000-000027060000}"/>
    <cellStyle name="見積-桁区切り_02機械機器据付工集計表_鉾田町鳥栖  見積リスト（薬注）_佐野・設計書_川崎市水道局設計書（PE→C)-080604_川崎市水道局設計書（PE→C)-080605" xfId="1573" xr:uid="{00000000-0005-0000-0000-000028060000}"/>
    <cellStyle name="見積桁区切り_02機械機器据付工集計表_鉾田町鳥栖  見積リスト（薬注）_砂沼(浄)配水P" xfId="1574" xr:uid="{00000000-0005-0000-0000-000029060000}"/>
    <cellStyle name="見積-桁区切り_02機械機器据付工集計表_鉾田町鳥栖  見積リスト（薬注）_砂沼(浄)配水P" xfId="1575" xr:uid="{00000000-0005-0000-0000-00002A060000}"/>
    <cellStyle name="見積桁区切り_02機械機器据付工集計表_鉾田町鳥栖  見積リスト（薬注）_砂沼(浄)配水P_●01下田土木建築設計書" xfId="1576" xr:uid="{00000000-0005-0000-0000-00002B060000}"/>
    <cellStyle name="見積-桁区切り_02機械機器据付工集計表_鉾田町鳥栖  見積リスト（薬注）_砂沼(浄)配水P_●01下田土木建築設計書" xfId="1577" xr:uid="{00000000-0005-0000-0000-00002C060000}"/>
    <cellStyle name="見積桁区切り_02機械機器据付工集計表_鉾田町鳥栖  見積リスト（薬注）_砂沼(浄)配水P_●01下田土木建築設計書_0805" xfId="1578" xr:uid="{00000000-0005-0000-0000-00002D060000}"/>
    <cellStyle name="見積-桁区切り_02機械機器据付工集計表_鉾田町鳥栖  見積リスト（薬注）_砂沼(浄)配水P_●01下田土木建築設計書_0805" xfId="1579" xr:uid="{00000000-0005-0000-0000-00002E060000}"/>
    <cellStyle name="見積桁区切り_02機械機器据付工集計表_鉾田町鳥栖  見積リスト（薬注）_砂沼(浄)配水P_●01下田土木建築設計書_川崎市水道局設計書（PE→C)-080604" xfId="1580" xr:uid="{00000000-0005-0000-0000-00002F060000}"/>
    <cellStyle name="見積-桁区切り_02機械機器据付工集計表_鉾田町鳥栖  見積リスト（薬注）_砂沼(浄)配水P_●01下田土木建築設計書_川崎市水道局設計書（PE→C)-080604" xfId="1581" xr:uid="{00000000-0005-0000-0000-000030060000}"/>
    <cellStyle name="見積桁区切り_02機械機器据付工集計表_鉾田町鳥栖  見積リスト（薬注）_砂沼(浄)配水P_●01下田土木建築設計書_川崎市水道局設計書（PE→C)-080604_川崎市水道局設計書（PE→C)-080605" xfId="1582" xr:uid="{00000000-0005-0000-0000-000031060000}"/>
    <cellStyle name="見積-桁区切り_02機械機器据付工集計表_鉾田町鳥栖  見積リスト（薬注）_砂沼(浄)配水P_●01下田土木建築設計書_川崎市水道局設計書（PE→C)-080604_川崎市水道局設計書（PE→C)-080605" xfId="1583" xr:uid="{00000000-0005-0000-0000-000032060000}"/>
    <cellStyle name="見積桁区切り_02機械機器据付工集計表_鉾田町鳥栖  見積リスト（薬注）_砂沼(浄)配水P_●総括設計書（061111）" xfId="1584" xr:uid="{00000000-0005-0000-0000-000033060000}"/>
    <cellStyle name="見積-桁区切り_02機械機器据付工集計表_鉾田町鳥栖  見積リスト（薬注）_砂沼(浄)配水P_●総括設計書（061111）" xfId="1585" xr:uid="{00000000-0005-0000-0000-000034060000}"/>
    <cellStyle name="見積桁区切り_02機械機器据付工集計表_鉾田町鳥栖  見積リスト（薬注）_砂沼(浄)配水P_●総括設計書（061111）_川崎市水道局設計書（PE→C)-080604" xfId="1586" xr:uid="{00000000-0005-0000-0000-000035060000}"/>
    <cellStyle name="見積-桁区切り_02機械機器据付工集計表_鉾田町鳥栖  見積リスト（薬注）_砂沼(浄)配水P_●総括設計書（061111）_川崎市水道局設計書（PE→C)-080604" xfId="1587" xr:uid="{00000000-0005-0000-0000-000036060000}"/>
    <cellStyle name="見積桁区切り_02機械機器据付工集計表_鉾田町鳥栖  見積リスト（薬注）_砂沼(浄)配水P_●総括設計書（061111）_川崎市水道局設計書（PE→C)-080604_川崎市水道局設計書（PE→C)-080605" xfId="1588" xr:uid="{00000000-0005-0000-0000-000037060000}"/>
    <cellStyle name="見積-桁区切り_02機械機器据付工集計表_鉾田町鳥栖  見積リスト（薬注）_砂沼(浄)配水P_●総括設計書（061111）_川崎市水道局設計書（PE→C)-080604_川崎市水道局設計書（PE→C)-080605" xfId="1589" xr:uid="{00000000-0005-0000-0000-000038060000}"/>
    <cellStyle name="見積桁区切り_02機械機器据付工集計表_鉾田町鳥栖  見積リスト（薬注）_砂沼(浄)配水P_06.04.25設計書（金入り）国交省" xfId="1590" xr:uid="{00000000-0005-0000-0000-000039060000}"/>
    <cellStyle name="見積-桁区切り_02機械機器据付工集計表_鉾田町鳥栖  見積リスト（薬注）_砂沼(浄)配水P_06.04.25設計書（金入り）国交省" xfId="1591" xr:uid="{00000000-0005-0000-0000-00003A060000}"/>
    <cellStyle name="見積桁区切り_02機械機器据付工集計表_鉾田町鳥栖  見積リスト（薬注）_砂沼(浄)配水P_06.04.25設計書（金入り）国交省_川崎市水道局設計書（PE→C)-080604" xfId="1592" xr:uid="{00000000-0005-0000-0000-00003B060000}"/>
    <cellStyle name="見積-桁区切り_02機械機器据付工集計表_鉾田町鳥栖  見積リスト（薬注）_砂沼(浄)配水P_06.04.25設計書（金入り）国交省_川崎市水道局設計書（PE→C)-080604" xfId="1593" xr:uid="{00000000-0005-0000-0000-00003C060000}"/>
    <cellStyle name="見積桁区切り_02機械機器据付工集計表_鉾田町鳥栖  見積リスト（薬注）_砂沼(浄)配水P_06.04.25設計書（金入り）国交省_川崎市水道局設計書（PE→C)-080604_川崎市水道局設計書（PE→C)-080605" xfId="1594" xr:uid="{00000000-0005-0000-0000-00003D060000}"/>
    <cellStyle name="見積-桁区切り_02機械機器据付工集計表_鉾田町鳥栖  見積リスト（薬注）_砂沼(浄)配水P_06.04.25設計書（金入り）国交省_川崎市水道局設計書（PE→C)-080604_川崎市水道局設計書（PE→C)-080605" xfId="1595" xr:uid="{00000000-0005-0000-0000-00003E060000}"/>
    <cellStyle name="見積桁区切り_02機械機器据付工集計表_鉾田町鳥栖  見積リスト（薬注）_砂沼(浄)配水P_下田土木建築設計書070704" xfId="1596" xr:uid="{00000000-0005-0000-0000-00003F060000}"/>
    <cellStyle name="見積-桁区切り_02機械機器据付工集計表_鉾田町鳥栖  見積リスト（薬注）_砂沼(浄)配水P_下田土木建築設計書070704" xfId="1597" xr:uid="{00000000-0005-0000-0000-000040060000}"/>
    <cellStyle name="見積桁区切り_02機械機器据付工集計表_鉾田町鳥栖  見積リスト（薬注）_砂沼(浄)配水P_下田土木建築設計書070704_川崎市水道局設計書（PE→C)-080604" xfId="1598" xr:uid="{00000000-0005-0000-0000-000041060000}"/>
    <cellStyle name="見積-桁区切り_02機械機器据付工集計表_鉾田町鳥栖  見積リスト（薬注）_砂沼(浄)配水P_下田土木建築設計書070704_川崎市水道局設計書（PE→C)-080604" xfId="1599" xr:uid="{00000000-0005-0000-0000-000042060000}"/>
    <cellStyle name="見積桁区切り_02機械機器据付工集計表_鉾田町鳥栖  見積リスト（薬注）_砂沼(浄)配水P_下田土木建築設計書070704_川崎市水道局設計書（PE→C)-080604_川崎市水道局設計書（PE→C)-080605" xfId="1600" xr:uid="{00000000-0005-0000-0000-000043060000}"/>
    <cellStyle name="見積-桁区切り_02機械機器据付工集計表_鉾田町鳥栖  見積リスト（薬注）_砂沼(浄)配水P_下田土木建築設計書070704_川崎市水道局設計書（PE→C)-080604_川崎市水道局設計書（PE→C)-080605" xfId="1601" xr:uid="{00000000-0005-0000-0000-000044060000}"/>
    <cellStyle name="見積桁区切り_02機械機器据付工集計表_鉾田町鳥栖  見積リスト（薬注）_砂沼(浄)配水P_概算事業費-機械" xfId="1602" xr:uid="{00000000-0005-0000-0000-000045060000}"/>
    <cellStyle name="見積-桁区切り_02機械機器据付工集計表_鉾田町鳥栖  見積リスト（薬注）_砂沼(浄)配水P_概算事業費-機械" xfId="1603" xr:uid="{00000000-0005-0000-0000-000046060000}"/>
    <cellStyle name="見積桁区切り_02機械機器据付工集計表_鉾田町鳥栖  見積リスト（薬注）_砂沼(浄)配水P_佐野・設計書" xfId="1604" xr:uid="{00000000-0005-0000-0000-000047060000}"/>
    <cellStyle name="見積-桁区切り_02機械機器据付工集計表_鉾田町鳥栖  見積リスト（薬注）_砂沼(浄)配水P_佐野・設計書" xfId="1605" xr:uid="{00000000-0005-0000-0000-000048060000}"/>
    <cellStyle name="見積桁区切り_02機械機器据付工集計表_鉾田町鳥栖  見積リスト（薬注）_砂沼(浄)配水P_佐野・設計書_川崎市水道局設計書（PE→C)-080604" xfId="1606" xr:uid="{00000000-0005-0000-0000-000049060000}"/>
    <cellStyle name="見積-桁区切り_02機械機器据付工集計表_鉾田町鳥栖  見積リスト（薬注）_砂沼(浄)配水P_佐野・設計書_川崎市水道局設計書（PE→C)-080604" xfId="1607" xr:uid="{00000000-0005-0000-0000-00004A060000}"/>
    <cellStyle name="見積桁区切り_02機械機器据付工集計表_鉾田町鳥栖  見積リスト（薬注）_砂沼(浄)配水P_佐野・設計書_川崎市水道局設計書（PE→C)-080604_川崎市水道局設計書（PE→C)-080605" xfId="1608" xr:uid="{00000000-0005-0000-0000-00004B060000}"/>
    <cellStyle name="見積-桁区切り_02機械機器据付工集計表_鉾田町鳥栖  見積リスト（薬注）_砂沼(浄)配水P_佐野・設計書_川崎市水道局設計書（PE→C)-080604_川崎市水道局設計書（PE→C)-080605" xfId="1609" xr:uid="{00000000-0005-0000-0000-00004C060000}"/>
    <cellStyle name="見積桁区切り_02機械機器据付工集計表_鉾田町鳥栖  見積リスト（薬注）_砂沼(浄)配水P_砂沼 (金抜き)" xfId="1610" xr:uid="{00000000-0005-0000-0000-00004D060000}"/>
    <cellStyle name="見積-桁区切り_02機械機器据付工集計表_鉾田町鳥栖  見積リスト（薬注）_砂沼(浄)配水P_砂沼 (金抜き)" xfId="1611" xr:uid="{00000000-0005-0000-0000-00004E060000}"/>
    <cellStyle name="見積桁区切り_02機械機器据付工集計表_鉾田町鳥栖  見積リスト（薬注）_砂沼(浄)配水P_砂沼 (金抜き)_●01下田土木建築設計書" xfId="1612" xr:uid="{00000000-0005-0000-0000-00004F060000}"/>
    <cellStyle name="見積-桁区切り_02機械機器据付工集計表_鉾田町鳥栖  見積リスト（薬注）_砂沼(浄)配水P_砂沼 (金抜き)_●01下田土木建築設計書" xfId="1613" xr:uid="{00000000-0005-0000-0000-000050060000}"/>
    <cellStyle name="見積桁区切り_02機械機器据付工集計表_鉾田町鳥栖  見積リスト（薬注）_砂沼(浄)配水P_砂沼 (金抜き)_●01下田土木建築設計書_0805" xfId="1614" xr:uid="{00000000-0005-0000-0000-000051060000}"/>
    <cellStyle name="見積-桁区切り_02機械機器据付工集計表_鉾田町鳥栖  見積リスト（薬注）_砂沼(浄)配水P_砂沼 (金抜き)_●01下田土木建築設計書_0805" xfId="1615" xr:uid="{00000000-0005-0000-0000-000052060000}"/>
    <cellStyle name="見積桁区切り_02機械機器据付工集計表_鉾田町鳥栖  見積リスト（薬注）_砂沼(浄)配水P_砂沼 (金抜き)_●01下田土木建築設計書_川崎市水道局設計書（PE→C)-080604" xfId="1616" xr:uid="{00000000-0005-0000-0000-000053060000}"/>
    <cellStyle name="見積-桁区切り_02機械機器据付工集計表_鉾田町鳥栖  見積リスト（薬注）_砂沼(浄)配水P_砂沼 (金抜き)_●01下田土木建築設計書_川崎市水道局設計書（PE→C)-080604" xfId="1617" xr:uid="{00000000-0005-0000-0000-000054060000}"/>
    <cellStyle name="見積桁区切り_02機械機器据付工集計表_鉾田町鳥栖  見積リスト（薬注）_砂沼(浄)配水P_砂沼 (金抜き)_●01下田土木建築設計書_川崎市水道局設計書（PE→C)-080604_川崎市水道局設計書（PE→C)-080605" xfId="1618" xr:uid="{00000000-0005-0000-0000-000055060000}"/>
    <cellStyle name="見積-桁区切り_02機械機器据付工集計表_鉾田町鳥栖  見積リスト（薬注）_砂沼(浄)配水P_砂沼 (金抜き)_●01下田土木建築設計書_川崎市水道局設計書（PE→C)-080604_川崎市水道局設計書（PE→C)-080605" xfId="1619" xr:uid="{00000000-0005-0000-0000-000056060000}"/>
    <cellStyle name="見積桁区切り_02機械機器据付工集計表_鉾田町鳥栖  見積リスト（薬注）_砂沼(浄)配水P_砂沼 (金抜き)_●総括設計書（061111）" xfId="1620" xr:uid="{00000000-0005-0000-0000-000057060000}"/>
    <cellStyle name="見積-桁区切り_02機械機器据付工集計表_鉾田町鳥栖  見積リスト（薬注）_砂沼(浄)配水P_砂沼 (金抜き)_●総括設計書（061111）" xfId="1621" xr:uid="{00000000-0005-0000-0000-000058060000}"/>
    <cellStyle name="見積桁区切り_02機械機器据付工集計表_鉾田町鳥栖  見積リスト（薬注）_砂沼(浄)配水P_砂沼 (金抜き)_●総括設計書（061111）_川崎市水道局設計書（PE→C)-080604" xfId="1622" xr:uid="{00000000-0005-0000-0000-000059060000}"/>
    <cellStyle name="見積-桁区切り_02機械機器据付工集計表_鉾田町鳥栖  見積リスト（薬注）_砂沼(浄)配水P_砂沼 (金抜き)_●総括設計書（061111）_川崎市水道局設計書（PE→C)-080604" xfId="1623" xr:uid="{00000000-0005-0000-0000-00005A060000}"/>
    <cellStyle name="見積桁区切り_02機械機器据付工集計表_鉾田町鳥栖  見積リスト（薬注）_砂沼(浄)配水P_砂沼 (金抜き)_●総括設計書（061111）_川崎市水道局設計書（PE→C)-080604_川崎市水道局設計書（PE→C)-080605" xfId="1624" xr:uid="{00000000-0005-0000-0000-00005B060000}"/>
    <cellStyle name="見積-桁区切り_02機械機器据付工集計表_鉾田町鳥栖  見積リスト（薬注）_砂沼(浄)配水P_砂沼 (金抜き)_●総括設計書（061111）_川崎市水道局設計書（PE→C)-080604_川崎市水道局設計書（PE→C)-080605" xfId="1625" xr:uid="{00000000-0005-0000-0000-00005C060000}"/>
    <cellStyle name="見積桁区切り_02機械機器据付工集計表_鉾田町鳥栖  見積リスト（薬注）_砂沼(浄)配水P_砂沼 (金抜き)_06.04.25設計書（金入り）国交省" xfId="1626" xr:uid="{00000000-0005-0000-0000-00005D060000}"/>
    <cellStyle name="見積-桁区切り_02機械機器据付工集計表_鉾田町鳥栖  見積リスト（薬注）_砂沼(浄)配水P_砂沼 (金抜き)_06.04.25設計書（金入り）国交省" xfId="1627" xr:uid="{00000000-0005-0000-0000-00005E060000}"/>
    <cellStyle name="見積桁区切り_02機械機器据付工集計表_鉾田町鳥栖  見積リスト（薬注）_砂沼(浄)配水P_砂沼 (金抜き)_06.04.25設計書（金入り）国交省_川崎市水道局設計書（PE→C)-080604" xfId="1628" xr:uid="{00000000-0005-0000-0000-00005F060000}"/>
    <cellStyle name="見積-桁区切り_02機械機器据付工集計表_鉾田町鳥栖  見積リスト（薬注）_砂沼(浄)配水P_砂沼 (金抜き)_06.04.25設計書（金入り）国交省_川崎市水道局設計書（PE→C)-080604" xfId="1629" xr:uid="{00000000-0005-0000-0000-000060060000}"/>
    <cellStyle name="見積桁区切り_02機械機器据付工集計表_鉾田町鳥栖  見積リスト（薬注）_砂沼(浄)配水P_砂沼 (金抜き)_06.04.25設計書（金入り）国交省_川崎市水道局設計書（PE→C)-080604_川崎市水道局設計書（PE→C)-080605" xfId="1630" xr:uid="{00000000-0005-0000-0000-000061060000}"/>
    <cellStyle name="見積-桁区切り_02機械機器据付工集計表_鉾田町鳥栖  見積リスト（薬注）_砂沼(浄)配水P_砂沼 (金抜き)_06.04.25設計書（金入り）国交省_川崎市水道局設計書（PE→C)-080604_川崎市水道局設計書（PE→C)-080605" xfId="1631" xr:uid="{00000000-0005-0000-0000-000062060000}"/>
    <cellStyle name="見積桁区切り_02機械機器据付工集計表_鉾田町鳥栖  見積リスト（薬注）_砂沼(浄)配水P_砂沼 (金抜き)_下田土木建築設計書070704" xfId="1632" xr:uid="{00000000-0005-0000-0000-000063060000}"/>
    <cellStyle name="見積-桁区切り_02機械機器据付工集計表_鉾田町鳥栖  見積リスト（薬注）_砂沼(浄)配水P_砂沼 (金抜き)_下田土木建築設計書070704" xfId="1633" xr:uid="{00000000-0005-0000-0000-000064060000}"/>
    <cellStyle name="見積桁区切り_02機械機器据付工集計表_鉾田町鳥栖  見積リスト（薬注）_砂沼(浄)配水P_砂沼 (金抜き)_下田土木建築設計書070704_川崎市水道局設計書（PE→C)-080604" xfId="1634" xr:uid="{00000000-0005-0000-0000-000065060000}"/>
    <cellStyle name="見積-桁区切り_02機械機器据付工集計表_鉾田町鳥栖  見積リスト（薬注）_砂沼(浄)配水P_砂沼 (金抜き)_下田土木建築設計書070704_川崎市水道局設計書（PE→C)-080604" xfId="1635" xr:uid="{00000000-0005-0000-0000-000066060000}"/>
    <cellStyle name="見積桁区切り_02機械機器据付工集計表_鉾田町鳥栖  見積リスト（薬注）_砂沼(浄)配水P_砂沼 (金抜き)_下田土木建築設計書070704_川崎市水道局設計書（PE→C)-080604_川崎市水道局設計書（PE→C)-080605" xfId="1636" xr:uid="{00000000-0005-0000-0000-000067060000}"/>
    <cellStyle name="見積-桁区切り_02機械機器据付工集計表_鉾田町鳥栖  見積リスト（薬注）_砂沼(浄)配水P_砂沼 (金抜き)_下田土木建築設計書070704_川崎市水道局設計書（PE→C)-080604_川崎市水道局設計書（PE→C)-080605" xfId="1637" xr:uid="{00000000-0005-0000-0000-000068060000}"/>
    <cellStyle name="見積桁区切り_02機械機器据付工集計表_鉾田町鳥栖  見積リスト（薬注）_砂沼(浄)配水P_砂沼 (金抜き)_概算事業費-機械" xfId="1638" xr:uid="{00000000-0005-0000-0000-000069060000}"/>
    <cellStyle name="見積-桁区切り_02機械機器据付工集計表_鉾田町鳥栖  見積リスト（薬注）_砂沼(浄)配水P_砂沼 (金抜き)_概算事業費-機械" xfId="1639" xr:uid="{00000000-0005-0000-0000-00006A060000}"/>
    <cellStyle name="見積桁区切り_02機械機器据付工集計表_鉾田町鳥栖  見積リスト（薬注）_砂沼(浄)配水P_砂沼 (金抜き)_佐野・設計書" xfId="1640" xr:uid="{00000000-0005-0000-0000-00006B060000}"/>
    <cellStyle name="見積-桁区切り_02機械機器据付工集計表_鉾田町鳥栖  見積リスト（薬注）_砂沼(浄)配水P_砂沼 (金抜き)_佐野・設計書" xfId="1641" xr:uid="{00000000-0005-0000-0000-00006C060000}"/>
    <cellStyle name="見積桁区切り_02機械機器据付工集計表_鉾田町鳥栖  見積リスト（薬注）_砂沼(浄)配水P_砂沼 (金抜き)_佐野・設計書_川崎市水道局設計書（PE→C)-080604" xfId="1642" xr:uid="{00000000-0005-0000-0000-00006D060000}"/>
    <cellStyle name="見積-桁区切り_02機械機器据付工集計表_鉾田町鳥栖  見積リスト（薬注）_砂沼(浄)配水P_砂沼 (金抜き)_佐野・設計書_川崎市水道局設計書（PE→C)-080604" xfId="1643" xr:uid="{00000000-0005-0000-0000-00006E060000}"/>
    <cellStyle name="見積桁区切り_02機械機器据付工集計表_鉾田町鳥栖  見積リスト（薬注）_砂沼(浄)配水P_砂沼 (金抜き)_佐野・設計書_川崎市水道局設計書（PE→C)-080604_川崎市水道局設計書（PE→C)-080605" xfId="1644" xr:uid="{00000000-0005-0000-0000-00006F060000}"/>
    <cellStyle name="見積-桁区切り_02機械機器据付工集計表_鉾田町鳥栖  見積リスト（薬注）_砂沼(浄)配水P_砂沼 (金抜き)_佐野・設計書_川崎市水道局設計書（PE→C)-080604_川崎市水道局設計書（PE→C)-080605" xfId="1645" xr:uid="{00000000-0005-0000-0000-000070060000}"/>
    <cellStyle name="見積桁区切り_02機械機器据付工集計表_鉾田町鳥栖  見積リスト（薬注）_砂沼(浄)配水P_砂沼 (金抜き)_川崎市水道局設計書（PE→C)-080604" xfId="1646" xr:uid="{00000000-0005-0000-0000-000071060000}"/>
    <cellStyle name="見積-桁区切り_02機械機器据付工集計表_鉾田町鳥栖  見積リスト（薬注）_砂沼(浄)配水P_砂沼 (金抜き)_川崎市水道局設計書（PE→C)-080604" xfId="1647" xr:uid="{00000000-0005-0000-0000-000072060000}"/>
    <cellStyle name="見積桁区切り_02機械機器据付工集計表_鉾田町鳥栖  見積リスト（薬注）_砂沼(浄)配水P_砂沼 (金抜き)_川崎市水道局設計書（PE→C)-080604_川崎市水道局設計書（PE→C)-080605" xfId="1648" xr:uid="{00000000-0005-0000-0000-000073060000}"/>
    <cellStyle name="見積-桁区切り_02機械機器据付工集計表_鉾田町鳥栖  見積リスト（薬注）_砂沼(浄)配水P_砂沼 (金抜き)_川崎市水道局設計書（PE→C)-080604_川崎市水道局設計書（PE→C)-080605" xfId="1649" xr:uid="{00000000-0005-0000-0000-000074060000}"/>
    <cellStyle name="見積桁区切り_02機械機器据付工集計表_鉾田町鳥栖  見積リスト（薬注）_砂沼(浄)配水P_砂沼 (金抜き)_長泉・設計書（自家発）金入り" xfId="1650" xr:uid="{00000000-0005-0000-0000-000075060000}"/>
    <cellStyle name="見積-桁区切り_02機械機器据付工集計表_鉾田町鳥栖  見積リスト（薬注）_砂沼(浄)配水P_砂沼 (金抜き)_長泉・設計書（自家発）金入り" xfId="1651" xr:uid="{00000000-0005-0000-0000-000076060000}"/>
    <cellStyle name="見積桁区切り_02機械機器据付工集計表_鉾田町鳥栖  見積リスト（薬注）_砂沼(浄)配水P_砂沼 (金抜き)_長泉・設計書（自家発）金入り_川崎市水道局設計書（PE→C)-080604" xfId="1652" xr:uid="{00000000-0005-0000-0000-000077060000}"/>
    <cellStyle name="見積-桁区切り_02機械機器据付工集計表_鉾田町鳥栖  見積リスト（薬注）_砂沼(浄)配水P_砂沼 (金抜き)_長泉・設計書（自家発）金入り_川崎市水道局設計書（PE→C)-080604" xfId="1653" xr:uid="{00000000-0005-0000-0000-000078060000}"/>
    <cellStyle name="見積桁区切り_02機械機器据付工集計表_鉾田町鳥栖  見積リスト（薬注）_砂沼(浄)配水P_砂沼 (金抜き)_長泉・設計書（自家発）金入り_川崎市水道局設計書（PE→C)-080604_川崎市水道局設計書（PE→C)-080605" xfId="1654" xr:uid="{00000000-0005-0000-0000-000079060000}"/>
    <cellStyle name="見積-桁区切り_02機械機器据付工集計表_鉾田町鳥栖  見積リスト（薬注）_砂沼(浄)配水P_砂沼 (金抜き)_長泉・設計書（自家発）金入り_川崎市水道局設計書（PE→C)-080604_川崎市水道局設計書（PE→C)-080605" xfId="1655" xr:uid="{00000000-0005-0000-0000-00007A060000}"/>
    <cellStyle name="見積桁区切り_02機械機器据付工集計表_鉾田町鳥栖  見積リスト（薬注）_砂沼(浄)配水P_川崎市水道局設計書（PE→C)-080604" xfId="1656" xr:uid="{00000000-0005-0000-0000-00007B060000}"/>
    <cellStyle name="見積-桁区切り_02機械機器据付工集計表_鉾田町鳥栖  見積リスト（薬注）_砂沼(浄)配水P_川崎市水道局設計書（PE→C)-080604" xfId="1657" xr:uid="{00000000-0005-0000-0000-00007C060000}"/>
    <cellStyle name="見積桁区切り_02機械機器据付工集計表_鉾田町鳥栖  見積リスト（薬注）_砂沼(浄)配水P_川崎市水道局設計書（PE→C)-080604_川崎市水道局設計書（PE→C)-080605" xfId="1658" xr:uid="{00000000-0005-0000-0000-00007D060000}"/>
    <cellStyle name="見積-桁区切り_02機械機器据付工集計表_鉾田町鳥栖  見積リスト（薬注）_砂沼(浄)配水P_川崎市水道局設計書（PE→C)-080604_川崎市水道局設計書（PE→C)-080605" xfId="1659" xr:uid="{00000000-0005-0000-0000-00007E060000}"/>
    <cellStyle name="見積桁区切り_02機械機器据付工集計表_鉾田町鳥栖  見積リスト（薬注）_砂沼(浄)配水P_長泉・設計書（自家発）金入り" xfId="1660" xr:uid="{00000000-0005-0000-0000-00007F060000}"/>
    <cellStyle name="見積-桁区切り_02機械機器据付工集計表_鉾田町鳥栖  見積リスト（薬注）_砂沼(浄)配水P_長泉・設計書（自家発）金入り" xfId="1661" xr:uid="{00000000-0005-0000-0000-000080060000}"/>
    <cellStyle name="見積桁区切り_02機械機器据付工集計表_鉾田町鳥栖  見積リスト（薬注）_砂沼(浄)配水P_長泉・設計書（自家発）金入り_川崎市水道局設計書（PE→C)-080604" xfId="1662" xr:uid="{00000000-0005-0000-0000-000081060000}"/>
    <cellStyle name="見積-桁区切り_02機械機器据付工集計表_鉾田町鳥栖  見積リスト（薬注）_砂沼(浄)配水P_長泉・設計書（自家発）金入り_川崎市水道局設計書（PE→C)-080604" xfId="1663" xr:uid="{00000000-0005-0000-0000-000082060000}"/>
    <cellStyle name="見積桁区切り_02機械機器据付工集計表_鉾田町鳥栖  見積リスト（薬注）_砂沼(浄)配水P_長泉・設計書（自家発）金入り_川崎市水道局設計書（PE→C)-080604_川崎市水道局設計書（PE→C)-080605" xfId="1664" xr:uid="{00000000-0005-0000-0000-000083060000}"/>
    <cellStyle name="見積-桁区切り_02機械機器据付工集計表_鉾田町鳥栖  見積リスト（薬注）_砂沼(浄)配水P_長泉・設計書（自家発）金入り_川崎市水道局設計書（PE→C)-080604_川崎市水道局設計書（PE→C)-080605" xfId="1665" xr:uid="{00000000-0005-0000-0000-000084060000}"/>
    <cellStyle name="見積桁区切り_02機械機器据付工集計表_鉾田町鳥栖  見積リスト（薬注）_川崎市水道局設計書（PE→C)-080604" xfId="1666" xr:uid="{00000000-0005-0000-0000-000085060000}"/>
    <cellStyle name="見積-桁区切り_02機械機器据付工集計表_鉾田町鳥栖  見積リスト（薬注）_川崎市水道局設計書（PE→C)-080604" xfId="1667" xr:uid="{00000000-0005-0000-0000-000086060000}"/>
    <cellStyle name="見積桁区切り_02機械機器据付工集計表_鉾田町鳥栖  見積リスト（薬注）_川崎市水道局設計書（PE→C)-080604_川崎市水道局設計書（PE→C)-080605" xfId="1668" xr:uid="{00000000-0005-0000-0000-000087060000}"/>
    <cellStyle name="見積-桁区切り_02機械機器据付工集計表_鉾田町鳥栖  見積リスト（薬注）_川崎市水道局設計書（PE→C)-080604_川崎市水道局設計書（PE→C)-080605" xfId="1669" xr:uid="{00000000-0005-0000-0000-000088060000}"/>
    <cellStyle name="見積桁区切り_02機械機器据付工集計表_鉾田町鳥栖  見積リスト（薬注）_長泉・設計書（自家発）金入り" xfId="1670" xr:uid="{00000000-0005-0000-0000-000089060000}"/>
    <cellStyle name="見積-桁区切り_02機械機器据付工集計表_鉾田町鳥栖  見積リスト（薬注）_長泉・設計書（自家発）金入り" xfId="1671" xr:uid="{00000000-0005-0000-0000-00008A060000}"/>
    <cellStyle name="見積桁区切り_02機械機器据付工集計表_鉾田町鳥栖  見積リスト（薬注）_長泉・設計書（自家発）金入り_川崎市水道局設計書（PE→C)-080604" xfId="1672" xr:uid="{00000000-0005-0000-0000-00008B060000}"/>
    <cellStyle name="見積-桁区切り_02機械機器据付工集計表_鉾田町鳥栖  見積リスト（薬注）_長泉・設計書（自家発）金入り_川崎市水道局設計書（PE→C)-080604" xfId="1673" xr:uid="{00000000-0005-0000-0000-00008C060000}"/>
    <cellStyle name="見積桁区切り_02機械機器据付工集計表_鉾田町鳥栖  見積リスト（薬注）_長泉・設計書（自家発）金入り_川崎市水道局設計書（PE→C)-080604_川崎市水道局設計書（PE→C)-080605" xfId="1674" xr:uid="{00000000-0005-0000-0000-00008D060000}"/>
    <cellStyle name="見積-桁区切り_02機械機器据付工集計表_鉾田町鳥栖  見積リスト（薬注）_長泉・設計書（自家発）金入り_川崎市水道局設計書（PE→C)-080604_川崎市水道局設計書（PE→C)-080605" xfId="1675" xr:uid="{00000000-0005-0000-0000-00008E060000}"/>
    <cellStyle name="見積桁区切り_02機械機器据付工集計表_鉾田町鳥栖 見積リスト（電気） " xfId="1676" xr:uid="{00000000-0005-0000-0000-00008F060000}"/>
    <cellStyle name="見積-桁区切り_02機械機器据付工集計表_鉾田町鳥栖 見積リスト（電気） " xfId="1677" xr:uid="{00000000-0005-0000-0000-000090060000}"/>
    <cellStyle name="見積桁区切り_02機械機器据付工集計表_鉾田町鳥栖 見積リスト（電気） _●01下田土木建築設計書" xfId="1678" xr:uid="{00000000-0005-0000-0000-000091060000}"/>
    <cellStyle name="見積-桁区切り_02機械機器据付工集計表_鉾田町鳥栖 見積リスト（電気） _●01下田土木建築設計書" xfId="1679" xr:uid="{00000000-0005-0000-0000-000092060000}"/>
    <cellStyle name="見積桁区切り_02機械機器据付工集計表_鉾田町鳥栖 見積リスト（電気） _●01下田土木建築設計書_0805" xfId="1680" xr:uid="{00000000-0005-0000-0000-000093060000}"/>
    <cellStyle name="見積-桁区切り_02機械機器据付工集計表_鉾田町鳥栖 見積リスト（電気） _●01下田土木建築設計書_0805" xfId="1681" xr:uid="{00000000-0005-0000-0000-000094060000}"/>
    <cellStyle name="見積桁区切り_02機械機器据付工集計表_鉾田町鳥栖 見積リスト（電気） _●01下田土木建築設計書_川崎市水道局設計書（PE→C)-080604" xfId="1682" xr:uid="{00000000-0005-0000-0000-000095060000}"/>
    <cellStyle name="見積-桁区切り_02機械機器据付工集計表_鉾田町鳥栖 見積リスト（電気） _●01下田土木建築設計書_川崎市水道局設計書（PE→C)-080604" xfId="1683" xr:uid="{00000000-0005-0000-0000-000096060000}"/>
    <cellStyle name="見積桁区切り_02機械機器据付工集計表_鉾田町鳥栖 見積リスト（電気） _●01下田土木建築設計書_川崎市水道局設計書（PE→C)-080604_川崎市水道局設計書（PE→C)-080605" xfId="1684" xr:uid="{00000000-0005-0000-0000-000097060000}"/>
    <cellStyle name="見積-桁区切り_02機械機器据付工集計表_鉾田町鳥栖 見積リスト（電気） _●01下田土木建築設計書_川崎市水道局設計書（PE→C)-080604_川崎市水道局設計書（PE→C)-080605" xfId="1685" xr:uid="{00000000-0005-0000-0000-000098060000}"/>
    <cellStyle name="見積桁区切り_02機械機器据付工集計表_鉾田町鳥栖 見積リスト（電気） _●707長泉設計書（金入）" xfId="1686" xr:uid="{00000000-0005-0000-0000-000099060000}"/>
    <cellStyle name="見積-桁区切り_02機械機器据付工集計表_鉾田町鳥栖 見積リスト（電気） _●707長泉設計書（金入）" xfId="1687" xr:uid="{00000000-0005-0000-0000-00009A060000}"/>
    <cellStyle name="見積桁区切り_02機械機器据付工集計表_鉾田町鳥栖 見積リスト（電気） _●707長泉設計書（金入）_川崎市水道局設計書（PE→C)-080604" xfId="1688" xr:uid="{00000000-0005-0000-0000-00009B060000}"/>
    <cellStyle name="見積-桁区切り_02機械機器据付工集計表_鉾田町鳥栖 見積リスト（電気） _●707長泉設計書（金入）_川崎市水道局設計書（PE→C)-080604" xfId="1689" xr:uid="{00000000-0005-0000-0000-00009C060000}"/>
    <cellStyle name="見積桁区切り_02機械機器据付工集計表_鉾田町鳥栖 見積リスト（電気） _●707長泉設計書（金入）_川崎市水道局設計書（PE→C)-080604_川崎市水道局設計書（PE→C)-080605" xfId="1690" xr:uid="{00000000-0005-0000-0000-00009D060000}"/>
    <cellStyle name="見積-桁区切り_02機械機器据付工集計表_鉾田町鳥栖 見積リスト（電気） _●707長泉設計書（金入）_川崎市水道局設計書（PE→C)-080604_川崎市水道局設計書（PE→C)-080605" xfId="1691" xr:uid="{00000000-0005-0000-0000-00009E060000}"/>
    <cellStyle name="見積桁区切り_02機械機器据付工集計表_鉾田町鳥栖 見積リスト（電気） _●総括設計書（061111）" xfId="1692" xr:uid="{00000000-0005-0000-0000-00009F060000}"/>
    <cellStyle name="見積-桁区切り_02機械機器据付工集計表_鉾田町鳥栖 見積リスト（電気） _●総括設計書（061111）" xfId="1693" xr:uid="{00000000-0005-0000-0000-0000A0060000}"/>
    <cellStyle name="見積桁区切り_02機械機器据付工集計表_鉾田町鳥栖 見積リスト（電気） _●総括設計書（061111）_川崎市水道局設計書（PE→C)-080604" xfId="1694" xr:uid="{00000000-0005-0000-0000-0000A1060000}"/>
    <cellStyle name="見積-桁区切り_02機械機器据付工集計表_鉾田町鳥栖 見積リスト（電気） _●総括設計書（061111）_川崎市水道局設計書（PE→C)-080604" xfId="1695" xr:uid="{00000000-0005-0000-0000-0000A2060000}"/>
    <cellStyle name="見積桁区切り_02機械機器据付工集計表_鉾田町鳥栖 見積リスト（電気） _●総括設計書（061111）_川崎市水道局設計書（PE→C)-080604_川崎市水道局設計書（PE→C)-080605" xfId="1696" xr:uid="{00000000-0005-0000-0000-0000A3060000}"/>
    <cellStyle name="見積-桁区切り_02機械機器据付工集計表_鉾田町鳥栖 見積リスト（電気） _●総括設計書（061111）_川崎市水道局設計書（PE→C)-080604_川崎市水道局設計書（PE→C)-080605" xfId="1697" xr:uid="{00000000-0005-0000-0000-0000A4060000}"/>
    <cellStyle name="見積桁区切り_02機械機器据付工集計表_鉾田町鳥栖 見積リスト（電気） _06.04.25設計書（金入り）国交省" xfId="1698" xr:uid="{00000000-0005-0000-0000-0000A5060000}"/>
    <cellStyle name="見積-桁区切り_02機械機器据付工集計表_鉾田町鳥栖 見積リスト（電気） _06.04.25設計書（金入り）国交省" xfId="1699" xr:uid="{00000000-0005-0000-0000-0000A6060000}"/>
    <cellStyle name="見積桁区切り_02機械機器据付工集計表_鉾田町鳥栖 見積リスト（電気） _06.04.25設計書（金入り）国交省_川崎市水道局設計書（PE→C)-080604" xfId="1700" xr:uid="{00000000-0005-0000-0000-0000A7060000}"/>
    <cellStyle name="見積-桁区切り_02機械機器据付工集計表_鉾田町鳥栖 見積リスト（電気） _06.04.25設計書（金入り）国交省_川崎市水道局設計書（PE→C)-080604" xfId="1701" xr:uid="{00000000-0005-0000-0000-0000A8060000}"/>
    <cellStyle name="見積桁区切り_02機械機器据付工集計表_鉾田町鳥栖 見積リスト（電気） _06.04.25設計書（金入り）国交省_川崎市水道局設計書（PE→C)-080604_川崎市水道局設計書（PE→C)-080605" xfId="1702" xr:uid="{00000000-0005-0000-0000-0000A9060000}"/>
    <cellStyle name="見積-桁区切り_02機械機器据付工集計表_鉾田町鳥栖 見積リスト（電気） _06.04.25設計書（金入り）国交省_川崎市水道局設計書（PE→C)-080604_川崎市水道局設計書（PE→C)-080605" xfId="1703" xr:uid="{00000000-0005-0000-0000-0000AA060000}"/>
    <cellStyle name="見積桁区切り_02機械機器据付工集計表_鉾田町鳥栖 見積リスト（電気） _下田土木建築設計書070704" xfId="1704" xr:uid="{00000000-0005-0000-0000-0000AB060000}"/>
    <cellStyle name="見積-桁区切り_02機械機器据付工集計表_鉾田町鳥栖 見積リスト（電気） _下田土木建築設計書070704" xfId="1705" xr:uid="{00000000-0005-0000-0000-0000AC060000}"/>
    <cellStyle name="見積桁区切り_02機械機器据付工集計表_鉾田町鳥栖 見積リスト（電気） _下田土木建築設計書070704_川崎市水道局設計書（PE→C)-080604" xfId="1706" xr:uid="{00000000-0005-0000-0000-0000AD060000}"/>
    <cellStyle name="見積-桁区切り_02機械機器据付工集計表_鉾田町鳥栖 見積リスト（電気） _下田土木建築設計書070704_川崎市水道局設計書（PE→C)-080604" xfId="1707" xr:uid="{00000000-0005-0000-0000-0000AE060000}"/>
    <cellStyle name="見積桁区切り_02機械機器据付工集計表_鉾田町鳥栖 見積リスト（電気） _下田土木建築設計書070704_川崎市水道局設計書（PE→C)-080604_川崎市水道局設計書（PE→C)-080605" xfId="1708" xr:uid="{00000000-0005-0000-0000-0000AF060000}"/>
    <cellStyle name="見積-桁区切り_02機械機器据付工集計表_鉾田町鳥栖 見積リスト（電気） _下田土木建築設計書070704_川崎市水道局設計書（PE→C)-080604_川崎市水道局設計書（PE→C)-080605" xfId="1709" xr:uid="{00000000-0005-0000-0000-0000B0060000}"/>
    <cellStyle name="見積桁区切り_02機械機器据付工集計表_鉾田町鳥栖 見積リスト（電気） _概算事業費-機械" xfId="1710" xr:uid="{00000000-0005-0000-0000-0000B1060000}"/>
    <cellStyle name="見積-桁区切り_02機械機器据付工集計表_鉾田町鳥栖 見積リスト（電気） _概算事業費-機械" xfId="1711" xr:uid="{00000000-0005-0000-0000-0000B2060000}"/>
    <cellStyle name="見積桁区切り_02機械機器据付工集計表_鉾田町鳥栖 見積リスト（電気） _工事設計書（機械・金入）" xfId="1712" xr:uid="{00000000-0005-0000-0000-0000B3060000}"/>
    <cellStyle name="見積-桁区切り_02機械機器据付工集計表_鉾田町鳥栖 見積リスト（電気） _工事設計書（機械・金入）" xfId="1713" xr:uid="{00000000-0005-0000-0000-0000B4060000}"/>
    <cellStyle name="見積桁区切り_02機械機器据付工集計表_鉾田町鳥栖 見積リスト（電気） _工事設計書（機械・金入）_川崎市水道局設計書（PE→C)-080604" xfId="1714" xr:uid="{00000000-0005-0000-0000-0000B5060000}"/>
    <cellStyle name="見積-桁区切り_02機械機器据付工集計表_鉾田町鳥栖 見積リスト（電気） _工事設計書（機械・金入）_川崎市水道局設計書（PE→C)-080604" xfId="1715" xr:uid="{00000000-0005-0000-0000-0000B6060000}"/>
    <cellStyle name="見積桁区切り_02機械機器据付工集計表_鉾田町鳥栖 見積リスト（電気） _工事設計書（機械・金入）_川崎市水道局設計書（PE→C)-080604_川崎市水道局設計書（PE→C)-080605" xfId="1716" xr:uid="{00000000-0005-0000-0000-0000B7060000}"/>
    <cellStyle name="見積-桁区切り_02機械機器据付工集計表_鉾田町鳥栖 見積リスト（電気） _工事設計書（機械・金入）_川崎市水道局設計書（PE→C)-080604_川崎市水道局設計書（PE→C)-080605" xfId="1717" xr:uid="{00000000-0005-0000-0000-0000B8060000}"/>
    <cellStyle name="見積桁区切り_02機械機器据付工集計表_鉾田町鳥栖 見積リスト（電気） _工事設計書（機械・金入）改" xfId="1718" xr:uid="{00000000-0005-0000-0000-0000B9060000}"/>
    <cellStyle name="見積-桁区切り_02機械機器据付工集計表_鉾田町鳥栖 見積リスト（電気） _工事設計書（機械・金入）改" xfId="1719" xr:uid="{00000000-0005-0000-0000-0000BA060000}"/>
    <cellStyle name="見積桁区切り_02機械機器据付工集計表_鉾田町鳥栖 見積リスト（電気） _工事設計書（機械・金入）改_川崎市水道局設計書（PE→C)-080604" xfId="1720" xr:uid="{00000000-0005-0000-0000-0000BB060000}"/>
    <cellStyle name="見積-桁区切り_02機械機器据付工集計表_鉾田町鳥栖 見積リスト（電気） _工事設計書（機械・金入）改_川崎市水道局設計書（PE→C)-080604" xfId="1721" xr:uid="{00000000-0005-0000-0000-0000BC060000}"/>
    <cellStyle name="見積桁区切り_02機械機器据付工集計表_鉾田町鳥栖 見積リスト（電気） _工事設計書（機械・金入）改_川崎市水道局設計書（PE→C)-080604_川崎市水道局設計書（PE→C)-080605" xfId="1722" xr:uid="{00000000-0005-0000-0000-0000BD060000}"/>
    <cellStyle name="見積-桁区切り_02機械機器据付工集計表_鉾田町鳥栖 見積リスト（電気） _工事設計書（機械・金入）改_川崎市水道局設計書（PE→C)-080604_川崎市水道局設計書（PE→C)-080605" xfId="1723" xr:uid="{00000000-0005-0000-0000-0000BE060000}"/>
    <cellStyle name="見積桁区切り_02機械機器据付工集計表_鉾田町鳥栖 見積リスト（電気） _佐野・設計書" xfId="1724" xr:uid="{00000000-0005-0000-0000-0000BF060000}"/>
    <cellStyle name="見積-桁区切り_02機械機器据付工集計表_鉾田町鳥栖 見積リスト（電気） _佐野・設計書" xfId="1725" xr:uid="{00000000-0005-0000-0000-0000C0060000}"/>
    <cellStyle name="見積桁区切り_02機械機器据付工集計表_鉾田町鳥栖 見積リスト（電気） _佐野・設計書_川崎市水道局設計書（PE→C)-080604" xfId="1726" xr:uid="{00000000-0005-0000-0000-0000C1060000}"/>
    <cellStyle name="見積-桁区切り_02機械機器据付工集計表_鉾田町鳥栖 見積リスト（電気） _佐野・設計書_川崎市水道局設計書（PE→C)-080604" xfId="1727" xr:uid="{00000000-0005-0000-0000-0000C2060000}"/>
    <cellStyle name="見積桁区切り_02機械機器据付工集計表_鉾田町鳥栖 見積リスト（電気） _佐野・設計書_川崎市水道局設計書（PE→C)-080604_川崎市水道局設計書（PE→C)-080605" xfId="1728" xr:uid="{00000000-0005-0000-0000-0000C3060000}"/>
    <cellStyle name="見積-桁区切り_02機械機器据付工集計表_鉾田町鳥栖 見積リスト（電気） _佐野・設計書_川崎市水道局設計書（PE→C)-080604_川崎市水道局設計書（PE→C)-080605" xfId="1729" xr:uid="{00000000-0005-0000-0000-0000C4060000}"/>
    <cellStyle name="見積桁区切り_02機械機器据付工集計表_鉾田町鳥栖 見積リスト（電気） _砂沼(浄)配水P" xfId="1730" xr:uid="{00000000-0005-0000-0000-0000C5060000}"/>
    <cellStyle name="見積-桁区切り_02機械機器据付工集計表_鉾田町鳥栖 見積リスト（電気） _砂沼(浄)配水P" xfId="1731" xr:uid="{00000000-0005-0000-0000-0000C6060000}"/>
    <cellStyle name="見積桁区切り_02機械機器据付工集計表_鉾田町鳥栖 見積リスト（電気） _砂沼(浄)配水P_●01下田土木建築設計書" xfId="1732" xr:uid="{00000000-0005-0000-0000-0000C7060000}"/>
    <cellStyle name="見積-桁区切り_02機械機器据付工集計表_鉾田町鳥栖 見積リスト（電気） _砂沼(浄)配水P_●01下田土木建築設計書" xfId="1733" xr:uid="{00000000-0005-0000-0000-0000C8060000}"/>
    <cellStyle name="見積桁区切り_02機械機器据付工集計表_鉾田町鳥栖 見積リスト（電気） _砂沼(浄)配水P_●01下田土木建築設計書_0805" xfId="1734" xr:uid="{00000000-0005-0000-0000-0000C9060000}"/>
    <cellStyle name="見積-桁区切り_02機械機器据付工集計表_鉾田町鳥栖 見積リスト（電気） _砂沼(浄)配水P_●01下田土木建築設計書_0805" xfId="1735" xr:uid="{00000000-0005-0000-0000-0000CA060000}"/>
    <cellStyle name="見積桁区切り_02機械機器据付工集計表_鉾田町鳥栖 見積リスト（電気） _砂沼(浄)配水P_●01下田土木建築設計書_川崎市水道局設計書（PE→C)-080604" xfId="1736" xr:uid="{00000000-0005-0000-0000-0000CB060000}"/>
    <cellStyle name="見積-桁区切り_02機械機器据付工集計表_鉾田町鳥栖 見積リスト（電気） _砂沼(浄)配水P_●01下田土木建築設計書_川崎市水道局設計書（PE→C)-080604" xfId="1737" xr:uid="{00000000-0005-0000-0000-0000CC060000}"/>
    <cellStyle name="見積桁区切り_02機械機器据付工集計表_鉾田町鳥栖 見積リスト（電気） _砂沼(浄)配水P_●01下田土木建築設計書_川崎市水道局設計書（PE→C)-080604_川崎市水道局設計書（PE→C)-080605" xfId="1738" xr:uid="{00000000-0005-0000-0000-0000CD060000}"/>
    <cellStyle name="見積-桁区切り_02機械機器据付工集計表_鉾田町鳥栖 見積リスト（電気） _砂沼(浄)配水P_●01下田土木建築設計書_川崎市水道局設計書（PE→C)-080604_川崎市水道局設計書（PE→C)-080605" xfId="1739" xr:uid="{00000000-0005-0000-0000-0000CE060000}"/>
    <cellStyle name="見積桁区切り_02機械機器据付工集計表_鉾田町鳥栖 見積リスト（電気） _砂沼(浄)配水P_●総括設計書（061111）" xfId="1740" xr:uid="{00000000-0005-0000-0000-0000CF060000}"/>
    <cellStyle name="見積-桁区切り_02機械機器据付工集計表_鉾田町鳥栖 見積リスト（電気） _砂沼(浄)配水P_●総括設計書（061111）" xfId="1741" xr:uid="{00000000-0005-0000-0000-0000D0060000}"/>
    <cellStyle name="見積桁区切り_02機械機器据付工集計表_鉾田町鳥栖 見積リスト（電気） _砂沼(浄)配水P_●総括設計書（061111）_川崎市水道局設計書（PE→C)-080604" xfId="1742" xr:uid="{00000000-0005-0000-0000-0000D1060000}"/>
    <cellStyle name="見積-桁区切り_02機械機器据付工集計表_鉾田町鳥栖 見積リスト（電気） _砂沼(浄)配水P_●総括設計書（061111）_川崎市水道局設計書（PE→C)-080604" xfId="1743" xr:uid="{00000000-0005-0000-0000-0000D2060000}"/>
    <cellStyle name="見積桁区切り_02機械機器据付工集計表_鉾田町鳥栖 見積リスト（電気） _砂沼(浄)配水P_●総括設計書（061111）_川崎市水道局設計書（PE→C)-080604_川崎市水道局設計書（PE→C)-080605" xfId="1744" xr:uid="{00000000-0005-0000-0000-0000D3060000}"/>
    <cellStyle name="見積-桁区切り_02機械機器据付工集計表_鉾田町鳥栖 見積リスト（電気） _砂沼(浄)配水P_●総括設計書（061111）_川崎市水道局設計書（PE→C)-080604_川崎市水道局設計書（PE→C)-080605" xfId="1745" xr:uid="{00000000-0005-0000-0000-0000D4060000}"/>
    <cellStyle name="見積桁区切り_02機械機器据付工集計表_鉾田町鳥栖 見積リスト（電気） _砂沼(浄)配水P_06.04.25設計書（金入り）国交省" xfId="1746" xr:uid="{00000000-0005-0000-0000-0000D5060000}"/>
    <cellStyle name="見積-桁区切り_02機械機器据付工集計表_鉾田町鳥栖 見積リスト（電気） _砂沼(浄)配水P_06.04.25設計書（金入り）国交省" xfId="1747" xr:uid="{00000000-0005-0000-0000-0000D6060000}"/>
    <cellStyle name="見積桁区切り_02機械機器据付工集計表_鉾田町鳥栖 見積リスト（電気） _砂沼(浄)配水P_06.04.25設計書（金入り）国交省_川崎市水道局設計書（PE→C)-080604" xfId="1748" xr:uid="{00000000-0005-0000-0000-0000D7060000}"/>
    <cellStyle name="見積-桁区切り_02機械機器据付工集計表_鉾田町鳥栖 見積リスト（電気） _砂沼(浄)配水P_06.04.25設計書（金入り）国交省_川崎市水道局設計書（PE→C)-080604" xfId="1749" xr:uid="{00000000-0005-0000-0000-0000D8060000}"/>
    <cellStyle name="見積桁区切り_02機械機器据付工集計表_鉾田町鳥栖 見積リスト（電気） _砂沼(浄)配水P_06.04.25設計書（金入り）国交省_川崎市水道局設計書（PE→C)-080604_川崎市水道局設計書（PE→C)-080605" xfId="1750" xr:uid="{00000000-0005-0000-0000-0000D9060000}"/>
    <cellStyle name="見積-桁区切り_02機械機器据付工集計表_鉾田町鳥栖 見積リスト（電気） _砂沼(浄)配水P_06.04.25設計書（金入り）国交省_川崎市水道局設計書（PE→C)-080604_川崎市水道局設計書（PE→C)-080605" xfId="1751" xr:uid="{00000000-0005-0000-0000-0000DA060000}"/>
    <cellStyle name="見積桁区切り_02機械機器据付工集計表_鉾田町鳥栖 見積リスト（電気） _砂沼(浄)配水P_下田土木建築設計書070704" xfId="1752" xr:uid="{00000000-0005-0000-0000-0000DB060000}"/>
    <cellStyle name="見積-桁区切り_02機械機器据付工集計表_鉾田町鳥栖 見積リスト（電気） _砂沼(浄)配水P_下田土木建築設計書070704" xfId="1753" xr:uid="{00000000-0005-0000-0000-0000DC060000}"/>
    <cellStyle name="見積桁区切り_02機械機器据付工集計表_鉾田町鳥栖 見積リスト（電気） _砂沼(浄)配水P_下田土木建築設計書070704_川崎市水道局設計書（PE→C)-080604" xfId="1754" xr:uid="{00000000-0005-0000-0000-0000DD060000}"/>
    <cellStyle name="見積-桁区切り_02機械機器据付工集計表_鉾田町鳥栖 見積リスト（電気） _砂沼(浄)配水P_下田土木建築設計書070704_川崎市水道局設計書（PE→C)-080604" xfId="1755" xr:uid="{00000000-0005-0000-0000-0000DE060000}"/>
    <cellStyle name="見積桁区切り_02機械機器据付工集計表_鉾田町鳥栖 見積リスト（電気） _砂沼(浄)配水P_下田土木建築設計書070704_川崎市水道局設計書（PE→C)-080604_川崎市水道局設計書（PE→C)-080605" xfId="1756" xr:uid="{00000000-0005-0000-0000-0000DF060000}"/>
    <cellStyle name="見積-桁区切り_02機械機器据付工集計表_鉾田町鳥栖 見積リスト（電気） _砂沼(浄)配水P_下田土木建築設計書070704_川崎市水道局設計書（PE→C)-080604_川崎市水道局設計書（PE→C)-080605" xfId="1757" xr:uid="{00000000-0005-0000-0000-0000E0060000}"/>
    <cellStyle name="見積桁区切り_02機械機器据付工集計表_鉾田町鳥栖 見積リスト（電気） _砂沼(浄)配水P_概算事業費-機械" xfId="1758" xr:uid="{00000000-0005-0000-0000-0000E1060000}"/>
    <cellStyle name="見積-桁区切り_02機械機器据付工集計表_鉾田町鳥栖 見積リスト（電気） _砂沼(浄)配水P_概算事業費-機械" xfId="1759" xr:uid="{00000000-0005-0000-0000-0000E2060000}"/>
    <cellStyle name="見積桁区切り_02機械機器据付工集計表_鉾田町鳥栖 見積リスト（電気） _砂沼(浄)配水P_佐野・設計書" xfId="1760" xr:uid="{00000000-0005-0000-0000-0000E3060000}"/>
    <cellStyle name="見積-桁区切り_02機械機器据付工集計表_鉾田町鳥栖 見積リスト（電気） _砂沼(浄)配水P_佐野・設計書" xfId="1761" xr:uid="{00000000-0005-0000-0000-0000E4060000}"/>
    <cellStyle name="見積桁区切り_02機械機器据付工集計表_鉾田町鳥栖 見積リスト（電気） _砂沼(浄)配水P_佐野・設計書_川崎市水道局設計書（PE→C)-080604" xfId="1762" xr:uid="{00000000-0005-0000-0000-0000E5060000}"/>
    <cellStyle name="見積-桁区切り_02機械機器据付工集計表_鉾田町鳥栖 見積リスト（電気） _砂沼(浄)配水P_佐野・設計書_川崎市水道局設計書（PE→C)-080604" xfId="1763" xr:uid="{00000000-0005-0000-0000-0000E6060000}"/>
    <cellStyle name="見積桁区切り_02機械機器据付工集計表_鉾田町鳥栖 見積リスト（電気） _砂沼(浄)配水P_佐野・設計書_川崎市水道局設計書（PE→C)-080604_川崎市水道局設計書（PE→C)-080605" xfId="1764" xr:uid="{00000000-0005-0000-0000-0000E7060000}"/>
    <cellStyle name="見積-桁区切り_02機械機器据付工集計表_鉾田町鳥栖 見積リスト（電気） _砂沼(浄)配水P_佐野・設計書_川崎市水道局設計書（PE→C)-080604_川崎市水道局設計書（PE→C)-080605" xfId="1765" xr:uid="{00000000-0005-0000-0000-0000E8060000}"/>
    <cellStyle name="見積桁区切り_02機械機器据付工集計表_鉾田町鳥栖 見積リスト（電気） _砂沼(浄)配水P_砂沼 (金抜き)" xfId="1766" xr:uid="{00000000-0005-0000-0000-0000E9060000}"/>
    <cellStyle name="見積-桁区切り_02機械機器据付工集計表_鉾田町鳥栖 見積リスト（電気） _砂沼(浄)配水P_砂沼 (金抜き)" xfId="1767" xr:uid="{00000000-0005-0000-0000-0000EA060000}"/>
    <cellStyle name="見積桁区切り_02機械機器据付工集計表_鉾田町鳥栖 見積リスト（電気） _砂沼(浄)配水P_砂沼 (金抜き)_●01下田土木建築設計書" xfId="1768" xr:uid="{00000000-0005-0000-0000-0000EB060000}"/>
    <cellStyle name="見積-桁区切り_02機械機器据付工集計表_鉾田町鳥栖 見積リスト（電気） _砂沼(浄)配水P_砂沼 (金抜き)_●01下田土木建築設計書" xfId="1769" xr:uid="{00000000-0005-0000-0000-0000EC060000}"/>
    <cellStyle name="見積桁区切り_02機械機器据付工集計表_鉾田町鳥栖 見積リスト（電気） _砂沼(浄)配水P_砂沼 (金抜き)_●01下田土木建築設計書_0805" xfId="1770" xr:uid="{00000000-0005-0000-0000-0000ED060000}"/>
    <cellStyle name="見積-桁区切り_02機械機器据付工集計表_鉾田町鳥栖 見積リスト（電気） _砂沼(浄)配水P_砂沼 (金抜き)_●01下田土木建築設計書_0805" xfId="1771" xr:uid="{00000000-0005-0000-0000-0000EE060000}"/>
    <cellStyle name="見積桁区切り_02機械機器据付工集計表_鉾田町鳥栖 見積リスト（電気） _砂沼(浄)配水P_砂沼 (金抜き)_●01下田土木建築設計書_川崎市水道局設計書（PE→C)-080604" xfId="1772" xr:uid="{00000000-0005-0000-0000-0000EF060000}"/>
    <cellStyle name="見積-桁区切り_02機械機器据付工集計表_鉾田町鳥栖 見積リスト（電気） _砂沼(浄)配水P_砂沼 (金抜き)_●01下田土木建築設計書_川崎市水道局設計書（PE→C)-080604" xfId="1773" xr:uid="{00000000-0005-0000-0000-0000F0060000}"/>
    <cellStyle name="見積桁区切り_02機械機器据付工集計表_鉾田町鳥栖 見積リスト（電気） _砂沼(浄)配水P_砂沼 (金抜き)_●01下田土木建築設計書_川崎市水道局設計書（PE→C)-080604_川崎市水道局設計書（PE→C)-080605" xfId="1774" xr:uid="{00000000-0005-0000-0000-0000F1060000}"/>
    <cellStyle name="見積-桁区切り_02機械機器据付工集計表_鉾田町鳥栖 見積リスト（電気） _砂沼(浄)配水P_砂沼 (金抜き)_●01下田土木建築設計書_川崎市水道局設計書（PE→C)-080604_川崎市水道局設計書（PE→C)-080605" xfId="1775" xr:uid="{00000000-0005-0000-0000-0000F2060000}"/>
    <cellStyle name="見積桁区切り_02機械機器据付工集計表_鉾田町鳥栖 見積リスト（電気） _砂沼(浄)配水P_砂沼 (金抜き)_●総括設計書（061111）" xfId="1776" xr:uid="{00000000-0005-0000-0000-0000F3060000}"/>
    <cellStyle name="見積-桁区切り_02機械機器据付工集計表_鉾田町鳥栖 見積リスト（電気） _砂沼(浄)配水P_砂沼 (金抜き)_●総括設計書（061111）" xfId="1777" xr:uid="{00000000-0005-0000-0000-0000F4060000}"/>
    <cellStyle name="見積桁区切り_02機械機器据付工集計表_鉾田町鳥栖 見積リスト（電気） _砂沼(浄)配水P_砂沼 (金抜き)_●総括設計書（061111）_川崎市水道局設計書（PE→C)-080604" xfId="1778" xr:uid="{00000000-0005-0000-0000-0000F5060000}"/>
    <cellStyle name="見積-桁区切り_02機械機器据付工集計表_鉾田町鳥栖 見積リスト（電気） _砂沼(浄)配水P_砂沼 (金抜き)_●総括設計書（061111）_川崎市水道局設計書（PE→C)-080604" xfId="1779" xr:uid="{00000000-0005-0000-0000-0000F6060000}"/>
    <cellStyle name="見積桁区切り_02機械機器据付工集計表_鉾田町鳥栖 見積リスト（電気） _砂沼(浄)配水P_砂沼 (金抜き)_●総括設計書（061111）_川崎市水道局設計書（PE→C)-080604_川崎市水道局設計書（PE→C)-080605" xfId="1780" xr:uid="{00000000-0005-0000-0000-0000F7060000}"/>
    <cellStyle name="見積-桁区切り_02機械機器据付工集計表_鉾田町鳥栖 見積リスト（電気） _砂沼(浄)配水P_砂沼 (金抜き)_●総括設計書（061111）_川崎市水道局設計書（PE→C)-080604_川崎市水道局設計書（PE→C)-080605" xfId="1781" xr:uid="{00000000-0005-0000-0000-0000F8060000}"/>
    <cellStyle name="見積桁区切り_02機械機器据付工集計表_鉾田町鳥栖 見積リスト（電気） _砂沼(浄)配水P_砂沼 (金抜き)_06.04.25設計書（金入り）国交省" xfId="1782" xr:uid="{00000000-0005-0000-0000-0000F9060000}"/>
    <cellStyle name="見積-桁区切り_02機械機器据付工集計表_鉾田町鳥栖 見積リスト（電気） _砂沼(浄)配水P_砂沼 (金抜き)_06.04.25設計書（金入り）国交省" xfId="1783" xr:uid="{00000000-0005-0000-0000-0000FA060000}"/>
    <cellStyle name="見積桁区切り_02機械機器据付工集計表_鉾田町鳥栖 見積リスト（電気） _砂沼(浄)配水P_砂沼 (金抜き)_06.04.25設計書（金入り）国交省_川崎市水道局設計書（PE→C)-080604" xfId="1784" xr:uid="{00000000-0005-0000-0000-0000FB060000}"/>
    <cellStyle name="見積-桁区切り_02機械機器据付工集計表_鉾田町鳥栖 見積リスト（電気） _砂沼(浄)配水P_砂沼 (金抜き)_06.04.25設計書（金入り）国交省_川崎市水道局設計書（PE→C)-080604" xfId="1785" xr:uid="{00000000-0005-0000-0000-0000FC060000}"/>
    <cellStyle name="見積桁区切り_02機械機器据付工集計表_鉾田町鳥栖 見積リスト（電気） _砂沼(浄)配水P_砂沼 (金抜き)_06.04.25設計書（金入り）国交省_川崎市水道局設計書（PE→C)-080604_川崎市水道局設計書（PE→C)-080605" xfId="1786" xr:uid="{00000000-0005-0000-0000-0000FD060000}"/>
    <cellStyle name="見積-桁区切り_02機械機器据付工集計表_鉾田町鳥栖 見積リスト（電気） _砂沼(浄)配水P_砂沼 (金抜き)_06.04.25設計書（金入り）国交省_川崎市水道局設計書（PE→C)-080604_川崎市水道局設計書（PE→C)-080605" xfId="1787" xr:uid="{00000000-0005-0000-0000-0000FE060000}"/>
    <cellStyle name="見積桁区切り_02機械機器据付工集計表_鉾田町鳥栖 見積リスト（電気） _砂沼(浄)配水P_砂沼 (金抜き)_下田土木建築設計書070704" xfId="1788" xr:uid="{00000000-0005-0000-0000-0000FF060000}"/>
    <cellStyle name="見積-桁区切り_02機械機器据付工集計表_鉾田町鳥栖 見積リスト（電気） _砂沼(浄)配水P_砂沼 (金抜き)_下田土木建築設計書070704" xfId="1789" xr:uid="{00000000-0005-0000-0000-000000070000}"/>
    <cellStyle name="見積桁区切り_02機械機器据付工集計表_鉾田町鳥栖 見積リスト（電気） _砂沼(浄)配水P_砂沼 (金抜き)_下田土木建築設計書070704_川崎市水道局設計書（PE→C)-080604" xfId="1790" xr:uid="{00000000-0005-0000-0000-000001070000}"/>
    <cellStyle name="見積-桁区切り_02機械機器据付工集計表_鉾田町鳥栖 見積リスト（電気） _砂沼(浄)配水P_砂沼 (金抜き)_下田土木建築設計書070704_川崎市水道局設計書（PE→C)-080604" xfId="1791" xr:uid="{00000000-0005-0000-0000-000002070000}"/>
    <cellStyle name="見積桁区切り_02機械機器据付工集計表_鉾田町鳥栖 見積リスト（電気） _砂沼(浄)配水P_砂沼 (金抜き)_下田土木建築設計書070704_川崎市水道局設計書（PE→C)-080604_川崎市水道局設計書（PE→C)-080605" xfId="1792" xr:uid="{00000000-0005-0000-0000-000003070000}"/>
    <cellStyle name="見積-桁区切り_02機械機器据付工集計表_鉾田町鳥栖 見積リスト（電気） _砂沼(浄)配水P_砂沼 (金抜き)_下田土木建築設計書070704_川崎市水道局設計書（PE→C)-080604_川崎市水道局設計書（PE→C)-080605" xfId="1793" xr:uid="{00000000-0005-0000-0000-000004070000}"/>
    <cellStyle name="見積桁区切り_02機械機器据付工集計表_鉾田町鳥栖 見積リスト（電気） _砂沼(浄)配水P_砂沼 (金抜き)_概算事業費-機械" xfId="1794" xr:uid="{00000000-0005-0000-0000-000005070000}"/>
    <cellStyle name="見積-桁区切り_02機械機器据付工集計表_鉾田町鳥栖 見積リスト（電気） _砂沼(浄)配水P_砂沼 (金抜き)_概算事業費-機械" xfId="1795" xr:uid="{00000000-0005-0000-0000-000006070000}"/>
    <cellStyle name="見積桁区切り_02機械機器据付工集計表_鉾田町鳥栖 見積リスト（電気） _砂沼(浄)配水P_砂沼 (金抜き)_佐野・設計書" xfId="1796" xr:uid="{00000000-0005-0000-0000-000007070000}"/>
    <cellStyle name="見積-桁区切り_02機械機器据付工集計表_鉾田町鳥栖 見積リスト（電気） _砂沼(浄)配水P_砂沼 (金抜き)_佐野・設計書" xfId="1797" xr:uid="{00000000-0005-0000-0000-000008070000}"/>
    <cellStyle name="見積桁区切り_02機械機器据付工集計表_鉾田町鳥栖 見積リスト（電気） _砂沼(浄)配水P_砂沼 (金抜き)_佐野・設計書_川崎市水道局設計書（PE→C)-080604" xfId="1798" xr:uid="{00000000-0005-0000-0000-000009070000}"/>
    <cellStyle name="見積-桁区切り_02機械機器据付工集計表_鉾田町鳥栖 見積リスト（電気） _砂沼(浄)配水P_砂沼 (金抜き)_佐野・設計書_川崎市水道局設計書（PE→C)-080604" xfId="1799" xr:uid="{00000000-0005-0000-0000-00000A070000}"/>
    <cellStyle name="見積桁区切り_02機械機器据付工集計表_鉾田町鳥栖 見積リスト（電気） _砂沼(浄)配水P_砂沼 (金抜き)_佐野・設計書_川崎市水道局設計書（PE→C)-080604_川崎市水道局設計書（PE→C)-080605" xfId="1800" xr:uid="{00000000-0005-0000-0000-00000B070000}"/>
    <cellStyle name="見積-桁区切り_02機械機器据付工集計表_鉾田町鳥栖 見積リスト（電気） _砂沼(浄)配水P_砂沼 (金抜き)_佐野・設計書_川崎市水道局設計書（PE→C)-080604_川崎市水道局設計書（PE→C)-080605" xfId="1801" xr:uid="{00000000-0005-0000-0000-00000C070000}"/>
    <cellStyle name="見積桁区切り_02機械機器据付工集計表_鉾田町鳥栖 見積リスト（電気） _砂沼(浄)配水P_砂沼 (金抜き)_川崎市水道局設計書（PE→C)-080604" xfId="1802" xr:uid="{00000000-0005-0000-0000-00000D070000}"/>
    <cellStyle name="見積-桁区切り_02機械機器据付工集計表_鉾田町鳥栖 見積リスト（電気） _砂沼(浄)配水P_砂沼 (金抜き)_川崎市水道局設計書（PE→C)-080604" xfId="1803" xr:uid="{00000000-0005-0000-0000-00000E070000}"/>
    <cellStyle name="見積桁区切り_02機械機器据付工集計表_鉾田町鳥栖 見積リスト（電気） _砂沼(浄)配水P_砂沼 (金抜き)_川崎市水道局設計書（PE→C)-080604_川崎市水道局設計書（PE→C)-080605" xfId="1804" xr:uid="{00000000-0005-0000-0000-00000F070000}"/>
    <cellStyle name="見積-桁区切り_02機械機器据付工集計表_鉾田町鳥栖 見積リスト（電気） _砂沼(浄)配水P_砂沼 (金抜き)_川崎市水道局設計書（PE→C)-080604_川崎市水道局設計書（PE→C)-080605" xfId="1805" xr:uid="{00000000-0005-0000-0000-000010070000}"/>
    <cellStyle name="見積桁区切り_02機械機器据付工集計表_鉾田町鳥栖 見積リスト（電気） _砂沼(浄)配水P_砂沼 (金抜き)_長泉・設計書（自家発）金入り" xfId="1806" xr:uid="{00000000-0005-0000-0000-000011070000}"/>
    <cellStyle name="見積-桁区切り_02機械機器据付工集計表_鉾田町鳥栖 見積リスト（電気） _砂沼(浄)配水P_砂沼 (金抜き)_長泉・設計書（自家発）金入り" xfId="1807" xr:uid="{00000000-0005-0000-0000-000012070000}"/>
    <cellStyle name="見積桁区切り_02機械機器据付工集計表_鉾田町鳥栖 見積リスト（電気） _砂沼(浄)配水P_砂沼 (金抜き)_長泉・設計書（自家発）金入り_川崎市水道局設計書（PE→C)-080604" xfId="1808" xr:uid="{00000000-0005-0000-0000-000013070000}"/>
    <cellStyle name="見積-桁区切り_02機械機器据付工集計表_鉾田町鳥栖 見積リスト（電気） _砂沼(浄)配水P_砂沼 (金抜き)_長泉・設計書（自家発）金入り_川崎市水道局設計書（PE→C)-080604" xfId="1809" xr:uid="{00000000-0005-0000-0000-000014070000}"/>
    <cellStyle name="見積桁区切り_02機械機器据付工集計表_鉾田町鳥栖 見積リスト（電気） _砂沼(浄)配水P_砂沼 (金抜き)_長泉・設計書（自家発）金入り_川崎市水道局設計書（PE→C)-080604_川崎市水道局設計書（PE→C)-080605" xfId="1810" xr:uid="{00000000-0005-0000-0000-000015070000}"/>
    <cellStyle name="見積-桁区切り_02機械機器据付工集計表_鉾田町鳥栖 見積リスト（電気） _砂沼(浄)配水P_砂沼 (金抜き)_長泉・設計書（自家発）金入り_川崎市水道局設計書（PE→C)-080604_川崎市水道局設計書（PE→C)-080605" xfId="1811" xr:uid="{00000000-0005-0000-0000-000016070000}"/>
    <cellStyle name="見積桁区切り_02機械機器据付工集計表_鉾田町鳥栖 見積リスト（電気） _砂沼(浄)配水P_川崎市水道局設計書（PE→C)-080604" xfId="1812" xr:uid="{00000000-0005-0000-0000-000017070000}"/>
    <cellStyle name="見積-桁区切り_02機械機器据付工集計表_鉾田町鳥栖 見積リスト（電気） _砂沼(浄)配水P_川崎市水道局設計書（PE→C)-080604" xfId="1813" xr:uid="{00000000-0005-0000-0000-000018070000}"/>
    <cellStyle name="見積桁区切り_02機械機器据付工集計表_鉾田町鳥栖 見積リスト（電気） _砂沼(浄)配水P_川崎市水道局設計書（PE→C)-080604_川崎市水道局設計書（PE→C)-080605" xfId="1814" xr:uid="{00000000-0005-0000-0000-000019070000}"/>
    <cellStyle name="見積-桁区切り_02機械機器据付工集計表_鉾田町鳥栖 見積リスト（電気） _砂沼(浄)配水P_川崎市水道局設計書（PE→C)-080604_川崎市水道局設計書（PE→C)-080605" xfId="1815" xr:uid="{00000000-0005-0000-0000-00001A070000}"/>
    <cellStyle name="見積桁区切り_02機械機器据付工集計表_鉾田町鳥栖 見積リスト（電気） _砂沼(浄)配水P_長泉・設計書（自家発）金入り" xfId="1816" xr:uid="{00000000-0005-0000-0000-00001B070000}"/>
    <cellStyle name="見積-桁区切り_02機械機器据付工集計表_鉾田町鳥栖 見積リスト（電気） _砂沼(浄)配水P_長泉・設計書（自家発）金入り" xfId="1817" xr:uid="{00000000-0005-0000-0000-00001C070000}"/>
    <cellStyle name="見積桁区切り_02機械機器据付工集計表_鉾田町鳥栖 見積リスト（電気） _砂沼(浄)配水P_長泉・設計書（自家発）金入り_川崎市水道局設計書（PE→C)-080604" xfId="1818" xr:uid="{00000000-0005-0000-0000-00001D070000}"/>
    <cellStyle name="見積-桁区切り_02機械機器据付工集計表_鉾田町鳥栖 見積リスト（電気） _砂沼(浄)配水P_長泉・設計書（自家発）金入り_川崎市水道局設計書（PE→C)-080604" xfId="1819" xr:uid="{00000000-0005-0000-0000-00001E070000}"/>
    <cellStyle name="見積桁区切り_02機械機器据付工集計表_鉾田町鳥栖 見積リスト（電気） _砂沼(浄)配水P_長泉・設計書（自家発）金入り_川崎市水道局設計書（PE→C)-080604_川崎市水道局設計書（PE→C)-080605" xfId="1820" xr:uid="{00000000-0005-0000-0000-00001F070000}"/>
    <cellStyle name="見積-桁区切り_02機械機器据付工集計表_鉾田町鳥栖 見積リスト（電気） _砂沼(浄)配水P_長泉・設計書（自家発）金入り_川崎市水道局設計書（PE→C)-080604_川崎市水道局設計書（PE→C)-080605" xfId="1821" xr:uid="{00000000-0005-0000-0000-000020070000}"/>
    <cellStyle name="見積桁区切り_02機械機器据付工集計表_鉾田町鳥栖 見積リスト（電気） _川崎市水道局設計書（PE→C)-080604" xfId="1822" xr:uid="{00000000-0005-0000-0000-000021070000}"/>
    <cellStyle name="見積-桁区切り_02機械機器据付工集計表_鉾田町鳥栖 見積リスト（電気） _川崎市水道局設計書（PE→C)-080604" xfId="1823" xr:uid="{00000000-0005-0000-0000-000022070000}"/>
    <cellStyle name="見積桁区切り_02機械機器据付工集計表_鉾田町鳥栖 見積リスト（電気） _川崎市水道局設計書（PE→C)-080604_川崎市水道局設計書（PE→C)-080605" xfId="1824" xr:uid="{00000000-0005-0000-0000-000023070000}"/>
    <cellStyle name="見積-桁区切り_02機械機器据付工集計表_鉾田町鳥栖 見積リスト（電気） _川崎市水道局設計書（PE→C)-080604_川崎市水道局設計書（PE→C)-080605" xfId="1825" xr:uid="{00000000-0005-0000-0000-000024070000}"/>
    <cellStyle name="見積桁区切り_02機械機器据付工集計表_鉾田町鳥栖 見積リスト（電気） _長泉・設計書（自家発）金入り" xfId="1826" xr:uid="{00000000-0005-0000-0000-000025070000}"/>
    <cellStyle name="見積-桁区切り_02機械機器据付工集計表_鉾田町鳥栖 見積リスト（電気） _長泉・設計書（自家発）金入り" xfId="1827" xr:uid="{00000000-0005-0000-0000-000026070000}"/>
    <cellStyle name="見積桁区切り_02機械機器据付工集計表_鉾田町鳥栖 見積リスト（電気） _長泉・設計書（自家発）金入り_川崎市水道局設計書（PE→C)-080604" xfId="1828" xr:uid="{00000000-0005-0000-0000-000027070000}"/>
    <cellStyle name="見積-桁区切り_02機械機器据付工集計表_鉾田町鳥栖 見積リスト（電気） _長泉・設計書（自家発）金入り_川崎市水道局設計書（PE→C)-080604" xfId="1829" xr:uid="{00000000-0005-0000-0000-000028070000}"/>
    <cellStyle name="見積桁区切り_02機械機器据付工集計表_鉾田町鳥栖 見積リスト（電気） _長泉・設計書（自家発）金入り_川崎市水道局設計書（PE→C)-080604_川崎市水道局設計書（PE→C)-080605" xfId="1830" xr:uid="{00000000-0005-0000-0000-000029070000}"/>
    <cellStyle name="見積-桁区切り_02機械機器据付工集計表_鉾田町鳥栖 見積リスト（電気） _長泉・設計書（自家発）金入り_川崎市水道局設計書（PE→C)-080604_川崎市水道局設計書（PE→C)-080605" xfId="1831" xr:uid="{00000000-0005-0000-0000-00002A070000}"/>
    <cellStyle name="見積桁区切り_03下妻PC代価表(ミリアンチェック）" xfId="1832" xr:uid="{00000000-0005-0000-0000-00002B070000}"/>
    <cellStyle name="見積-桁区切り_03下妻PC代価表(ミリアンチェック）" xfId="1833" xr:uid="{00000000-0005-0000-0000-00002C070000}"/>
    <cellStyle name="見積桁区切り_03下妻PC代価表(ミリアンチェック）_●機械設備設計書" xfId="1834" xr:uid="{00000000-0005-0000-0000-00002D070000}"/>
    <cellStyle name="見積-桁区切り_03下妻PC代価表(ミリアンチェック）_●機械設備設計書" xfId="1835" xr:uid="{00000000-0005-0000-0000-00002E070000}"/>
    <cellStyle name="見積桁区切り_03下妻PC代価表(ミリアンチェック）_●経費計算-下水" xfId="1836" xr:uid="{00000000-0005-0000-0000-00002F070000}"/>
    <cellStyle name="見積-桁区切り_03下妻PC代価表(ミリアンチェック）_●経費計算-下水" xfId="1837" xr:uid="{00000000-0005-0000-0000-000030070000}"/>
    <cellStyle name="見積桁区切り_03下妻PC代価表(ミリアンチェック）_03下妻PC代価表(ミリアンチェック）" xfId="1838" xr:uid="{00000000-0005-0000-0000-000031070000}"/>
    <cellStyle name="見積-桁区切り_03下妻PC代価表(ミリアンチェック）_03下妻PC代価表(ミリアンチェック）" xfId="1839" xr:uid="{00000000-0005-0000-0000-000032070000}"/>
    <cellStyle name="見積桁区切り_03下妻PC代価表(ミリアンチェック）_03下妻PC代価表(ミリアンチェック）_●機械設備設計書" xfId="1840" xr:uid="{00000000-0005-0000-0000-000033070000}"/>
    <cellStyle name="見積-桁区切り_03下妻PC代価表(ミリアンチェック）_03下妻PC代価表(ミリアンチェック）_●機械設備設計書" xfId="1841" xr:uid="{00000000-0005-0000-0000-000034070000}"/>
    <cellStyle name="見積桁区切り_03下妻PC代価表(ミリアンチェック）_03下妻PC代価表(ミリアンチェック）_●経費計算-下水" xfId="1842" xr:uid="{00000000-0005-0000-0000-000035070000}"/>
    <cellStyle name="見積-桁区切り_03下妻PC代価表(ミリアンチェック）_03下妻PC代価表(ミリアンチェック）_●経費計算-下水" xfId="1843" xr:uid="{00000000-0005-0000-0000-000036070000}"/>
    <cellStyle name="見積桁区切り_03下妻PC代価表(ミリアンチェック）_03下妻PC代価表(ミリアンチェック）_03下妻PC代価表(ミリアンチェック）" xfId="1844" xr:uid="{00000000-0005-0000-0000-000037070000}"/>
    <cellStyle name="見積-桁区切り_03下妻PC代価表(ミリアンチェック）_03下妻PC代価表(ミリアンチェック）_03下妻PC代価表(ミリアンチェック）" xfId="1845" xr:uid="{00000000-0005-0000-0000-000038070000}"/>
    <cellStyle name="見積桁区切り_03下妻PC代価表(ミリアンチェック）_03下妻PC代価表(ミリアンチェック）_03下妻PC代価表(ミリアンチェック）_●機械設備設計書" xfId="1846" xr:uid="{00000000-0005-0000-0000-000039070000}"/>
    <cellStyle name="見積-桁区切り_03下妻PC代価表(ミリアンチェック）_03下妻PC代価表(ミリアンチェック）_03下妻PC代価表(ミリアンチェック）_●機械設備設計書" xfId="1847" xr:uid="{00000000-0005-0000-0000-00003A070000}"/>
    <cellStyle name="見積桁区切り_03下妻PC代価表(ミリアンチェック）_03下妻PC代価表(ミリアンチェック）_03下妻PC代価表(ミリアンチェック）_●経費計算-下水" xfId="1848" xr:uid="{00000000-0005-0000-0000-00003B070000}"/>
    <cellStyle name="見積-桁区切り_03下妻PC代価表(ミリアンチェック）_03下妻PC代価表(ミリアンチェック）_03下妻PC代価表(ミリアンチェック）_●経費計算-下水" xfId="1849" xr:uid="{00000000-0005-0000-0000-00003C070000}"/>
    <cellStyle name="見積桁区切り_03下妻PC代価表(ミリアンチェック）_03下妻PC代価表(ミリアンチェック）_03下妻PC代価表(ミリアンチェック）_1217駒木設計書" xfId="1850" xr:uid="{00000000-0005-0000-0000-00003D070000}"/>
    <cellStyle name="見積-桁区切り_03下妻PC代価表(ミリアンチェック）_03下妻PC代価表(ミリアンチェック）_03下妻PC代価表(ミリアンチェック）_1217駒木設計書" xfId="1851" xr:uid="{00000000-0005-0000-0000-00003E070000}"/>
    <cellStyle name="見積桁区切り_03下妻PC代価表(ミリアンチェック）_03下妻PC代価表(ミリアンチェック）_03下妻PC代価表(ミリアンチェック）_1217駒木設計書_◎駒木設計書" xfId="1852" xr:uid="{00000000-0005-0000-0000-00003F070000}"/>
    <cellStyle name="見積-桁区切り_03下妻PC代価表(ミリアンチェック）_03下妻PC代価表(ミリアンチェック）_03下妻PC代価表(ミリアンチェック）_1217駒木設計書_◎駒木設計書" xfId="1853" xr:uid="{00000000-0005-0000-0000-000040070000}"/>
    <cellStyle name="見積桁区切り_03下妻PC代価表(ミリアンチェック）_03下妻PC代価表(ミリアンチェック）_03下妻PC代価表(ミリアンチェック）_1217駒木設計書_◎駒木設計書_概算工事設計書（B工業団地）" xfId="1854" xr:uid="{00000000-0005-0000-0000-000041070000}"/>
    <cellStyle name="見積-桁区切り_03下妻PC代価表(ミリアンチェック）_03下妻PC代価表(ミリアンチェック）_03下妻PC代価表(ミリアンチェック）_1217駒木設計書_◎駒木設計書_概算工事設計書（B工業団地）" xfId="1855" xr:uid="{00000000-0005-0000-0000-000042070000}"/>
    <cellStyle name="見積桁区切り_03下妻PC代価表(ミリアンチェック）_03下妻PC代価表(ミリアンチェック）_03下妻PC代価表(ミリアンチェック）_概算工事設計書（B工業団地）" xfId="1856" xr:uid="{00000000-0005-0000-0000-000043070000}"/>
    <cellStyle name="見積-桁区切り_03下妻PC代価表(ミリアンチェック）_03下妻PC代価表(ミリアンチェック）_03下妻PC代価表(ミリアンチェック）_概算工事設計書（B工業団地）" xfId="1857" xr:uid="{00000000-0005-0000-0000-000044070000}"/>
    <cellStyle name="見積桁区切り_03下妻PC代価表(ミリアンチェック）_03下妻PC代価表(ミリアンチェック）_03下妻PC代価表(ミリアンチェック）_川崎市水道局設計書（PE→C)-080604" xfId="1858" xr:uid="{00000000-0005-0000-0000-000045070000}"/>
    <cellStyle name="見積-桁区切り_03下妻PC代価表(ミリアンチェック）_03下妻PC代価表(ミリアンチェック）_03下妻PC代価表(ミリアンチェック）_川崎市水道局設計書（PE→C)-080604" xfId="1859" xr:uid="{00000000-0005-0000-0000-000046070000}"/>
    <cellStyle name="見積桁区切り_03下妻PC代価表(ミリアンチェック）_03下妻PC代価表(ミリアンチェック）_03下妻PC代価表(ミリアンチェック）_川崎市水道局設計書（PE→C)-080604_川崎市水道局設計書（PE→C)-080605" xfId="1860" xr:uid="{00000000-0005-0000-0000-000047070000}"/>
    <cellStyle name="見積-桁区切り_03下妻PC代価表(ミリアンチェック）_03下妻PC代価表(ミリアンチェック）_03下妻PC代価表(ミリアンチェック）_川崎市水道局設計書（PE→C)-080604_川崎市水道局設計書（PE→C)-080605" xfId="1861" xr:uid="{00000000-0005-0000-0000-000048070000}"/>
    <cellStyle name="見積桁区切り_03下妻PC代価表(ミリアンチェック）_03下妻PC代価表(ミリアンチェック）_1217駒木設計書" xfId="1862" xr:uid="{00000000-0005-0000-0000-000049070000}"/>
    <cellStyle name="見積-桁区切り_03下妻PC代価表(ミリアンチェック）_03下妻PC代価表(ミリアンチェック）_1217駒木設計書" xfId="1863" xr:uid="{00000000-0005-0000-0000-00004A070000}"/>
    <cellStyle name="見積桁区切り_03下妻PC代価表(ミリアンチェック）_03下妻PC代価表(ミリアンチェック）_1217駒木設計書_◎駒木設計書" xfId="1864" xr:uid="{00000000-0005-0000-0000-00004B070000}"/>
    <cellStyle name="見積-桁区切り_03下妻PC代価表(ミリアンチェック）_03下妻PC代価表(ミリアンチェック）_1217駒木設計書_◎駒木設計書" xfId="1865" xr:uid="{00000000-0005-0000-0000-00004C070000}"/>
    <cellStyle name="見積桁区切り_03下妻PC代価表(ミリアンチェック）_03下妻PC代価表(ミリアンチェック）_1217駒木設計書_◎駒木設計書_概算工事設計書（B工業団地）" xfId="1866" xr:uid="{00000000-0005-0000-0000-00004D070000}"/>
    <cellStyle name="見積-桁区切り_03下妻PC代価表(ミリアンチェック）_03下妻PC代価表(ミリアンチェック）_1217駒木設計書_◎駒木設計書_概算工事設計書（B工業団地）" xfId="1867" xr:uid="{00000000-0005-0000-0000-00004E070000}"/>
    <cellStyle name="見積桁区切り_03下妻PC代価表(ミリアンチェック）_03下妻PC代価表(ミリアンチェック）_コピー03下妻PC代価表（　高柳）" xfId="1868" xr:uid="{00000000-0005-0000-0000-00004F070000}"/>
    <cellStyle name="見積-桁区切り_03下妻PC代価表(ミリアンチェック）_03下妻PC代価表(ミリアンチェック）_コピー03下妻PC代価表（　高柳）" xfId="1869" xr:uid="{00000000-0005-0000-0000-000050070000}"/>
    <cellStyle name="見積桁区切り_03下妻PC代価表(ミリアンチェック）_03下妻PC代価表(ミリアンチェック）_コピー03下妻PC代価表（　高柳）_●機械設備設計書" xfId="1870" xr:uid="{00000000-0005-0000-0000-000051070000}"/>
    <cellStyle name="見積-桁区切り_03下妻PC代価表(ミリアンチェック）_03下妻PC代価表(ミリアンチェック）_コピー03下妻PC代価表（　高柳）_●機械設備設計書" xfId="1871" xr:uid="{00000000-0005-0000-0000-000052070000}"/>
    <cellStyle name="見積桁区切り_03下妻PC代価表(ミリアンチェック）_03下妻PC代価表(ミリアンチェック）_コピー03下妻PC代価表（　高柳）_●経費計算-下水" xfId="1872" xr:uid="{00000000-0005-0000-0000-000053070000}"/>
    <cellStyle name="見積-桁区切り_03下妻PC代価表(ミリアンチェック）_03下妻PC代価表(ミリアンチェック）_コピー03下妻PC代価表（　高柳）_●経費計算-下水" xfId="1873" xr:uid="{00000000-0005-0000-0000-000054070000}"/>
    <cellStyle name="見積桁区切り_03下妻PC代価表(ミリアンチェック）_03下妻PC代価表(ミリアンチェック）_コピー03下妻PC代価表（　高柳）_1217駒木設計書" xfId="1874" xr:uid="{00000000-0005-0000-0000-000055070000}"/>
    <cellStyle name="見積-桁区切り_03下妻PC代価表(ミリアンチェック）_03下妻PC代価表(ミリアンチェック）_コピー03下妻PC代価表（　高柳）_1217駒木設計書" xfId="1875" xr:uid="{00000000-0005-0000-0000-000056070000}"/>
    <cellStyle name="見積桁区切り_03下妻PC代価表(ミリアンチェック）_03下妻PC代価表(ミリアンチェック）_コピー03下妻PC代価表（　高柳）_1217駒木設計書_◎駒木設計書" xfId="1876" xr:uid="{00000000-0005-0000-0000-000057070000}"/>
    <cellStyle name="見積-桁区切り_03下妻PC代価表(ミリアンチェック）_03下妻PC代価表(ミリアンチェック）_コピー03下妻PC代価表（　高柳）_1217駒木設計書_◎駒木設計書" xfId="1877" xr:uid="{00000000-0005-0000-0000-000058070000}"/>
    <cellStyle name="見積桁区切り_03下妻PC代価表(ミリアンチェック）_03下妻PC代価表(ミリアンチェック）_コピー03下妻PC代価表（　高柳）_1217駒木設計書_◎駒木設計書_概算工事設計書（B工業団地）" xfId="1878" xr:uid="{00000000-0005-0000-0000-000059070000}"/>
    <cellStyle name="見積-桁区切り_03下妻PC代価表(ミリアンチェック）_03下妻PC代価表(ミリアンチェック）_コピー03下妻PC代価表（　高柳）_1217駒木設計書_◎駒木設計書_概算工事設計書（B工業団地）" xfId="1879" xr:uid="{00000000-0005-0000-0000-00005A070000}"/>
    <cellStyle name="見積桁区切り_03下妻PC代価表(ミリアンチェック）_03下妻PC代価表(ミリアンチェック）_コピー03下妻PC代価表（　高柳）_概算工事設計書（B工業団地）" xfId="1880" xr:uid="{00000000-0005-0000-0000-00005B070000}"/>
    <cellStyle name="見積-桁区切り_03下妻PC代価表(ミリアンチェック）_03下妻PC代価表(ミリアンチェック）_コピー03下妻PC代価表（　高柳）_概算工事設計書（B工業団地）" xfId="1881" xr:uid="{00000000-0005-0000-0000-00005C070000}"/>
    <cellStyle name="見積桁区切り_03下妻PC代価表(ミリアンチェック）_03下妻PC代価表(ミリアンチェック）_コピー03下妻PC代価表（　高柳）_川崎市水道局設計書（PE→C)-080604" xfId="1882" xr:uid="{00000000-0005-0000-0000-00005D070000}"/>
    <cellStyle name="見積-桁区切り_03下妻PC代価表(ミリアンチェック）_03下妻PC代価表(ミリアンチェック）_コピー03下妻PC代価表（　高柳）_川崎市水道局設計書（PE→C)-080604" xfId="1883" xr:uid="{00000000-0005-0000-0000-00005E070000}"/>
    <cellStyle name="見積桁区切り_03下妻PC代価表(ミリアンチェック）_03下妻PC代価表(ミリアンチェック）_コピー03下妻PC代価表（　高柳）_川崎市水道局設計書（PE→C)-080604_川崎市水道局設計書（PE→C)-080605" xfId="1884" xr:uid="{00000000-0005-0000-0000-00005F070000}"/>
    <cellStyle name="見積-桁区切り_03下妻PC代価表(ミリアンチェック）_03下妻PC代価表(ミリアンチェック）_コピー03下妻PC代価表（　高柳）_川崎市水道局設計書（PE→C)-080604_川崎市水道局設計書（PE→C)-080605" xfId="1885" xr:uid="{00000000-0005-0000-0000-000060070000}"/>
    <cellStyle name="見積桁区切り_03下妻PC代価表(ミリアンチェック）_03下妻PC代価表(ミリアンチェック）_概算工事設計書（B工業団地）" xfId="1886" xr:uid="{00000000-0005-0000-0000-000061070000}"/>
    <cellStyle name="見積-桁区切り_03下妻PC代価表(ミリアンチェック）_03下妻PC代価表(ミリアンチェック）_概算工事設計書（B工業団地）" xfId="1887" xr:uid="{00000000-0005-0000-0000-000062070000}"/>
    <cellStyle name="見積桁区切り_03下妻PC代価表(ミリアンチェック）_03下妻PC代価表(ミリアンチェック）_川崎市水道局設計書（PE→C)-080604" xfId="1888" xr:uid="{00000000-0005-0000-0000-000063070000}"/>
    <cellStyle name="見積-桁区切り_03下妻PC代価表(ミリアンチェック）_03下妻PC代価表(ミリアンチェック）_川崎市水道局設計書（PE→C)-080604" xfId="1889" xr:uid="{00000000-0005-0000-0000-000064070000}"/>
    <cellStyle name="見積桁区切り_03下妻PC代価表(ミリアンチェック）_03下妻PC代価表(ミリアンチェック）_川崎市水道局設計書（PE→C)-080604_川崎市水道局設計書（PE→C)-080605" xfId="1890" xr:uid="{00000000-0005-0000-0000-000065070000}"/>
    <cellStyle name="見積-桁区切り_03下妻PC代価表(ミリアンチェック）_03下妻PC代価表(ミリアンチェック）_川崎市水道局設計書（PE→C)-080604_川崎市水道局設計書（PE→C)-080605" xfId="1891" xr:uid="{00000000-0005-0000-0000-000066070000}"/>
    <cellStyle name="見積桁区切り_03下妻PC代価表(ミリアンチェック）_1217駒木設計書" xfId="1892" xr:uid="{00000000-0005-0000-0000-000067070000}"/>
    <cellStyle name="見積-桁区切り_03下妻PC代価表(ミリアンチェック）_1217駒木設計書" xfId="1893" xr:uid="{00000000-0005-0000-0000-000068070000}"/>
    <cellStyle name="見積桁区切り_03下妻PC代価表(ミリアンチェック）_1217駒木設計書_◎駒木設計書" xfId="1894" xr:uid="{00000000-0005-0000-0000-000069070000}"/>
    <cellStyle name="見積-桁区切り_03下妻PC代価表(ミリアンチェック）_1217駒木設計書_◎駒木設計書" xfId="1895" xr:uid="{00000000-0005-0000-0000-00006A070000}"/>
    <cellStyle name="見積桁区切り_03下妻PC代価表(ミリアンチェック）_1217駒木設計書_◎駒木設計書_概算工事設計書（B工業団地）" xfId="1896" xr:uid="{00000000-0005-0000-0000-00006B070000}"/>
    <cellStyle name="見積-桁区切り_03下妻PC代価表(ミリアンチェック）_1217駒木設計書_◎駒木設計書_概算工事設計書（B工業団地）" xfId="1897" xr:uid="{00000000-0005-0000-0000-00006C070000}"/>
    <cellStyle name="見積桁区切り_03下妻PC代価表(ミリアンチェック）_概算工事設計書（B工業団地）" xfId="1898" xr:uid="{00000000-0005-0000-0000-00006D070000}"/>
    <cellStyle name="見積-桁区切り_03下妻PC代価表(ミリアンチェック）_概算工事設計書（B工業団地）" xfId="1899" xr:uid="{00000000-0005-0000-0000-00006E070000}"/>
    <cellStyle name="見積桁区切り_03下妻PC代価表(ミリアンチェック）_川崎市水道局設計書（PE→C)-080604" xfId="1900" xr:uid="{00000000-0005-0000-0000-00006F070000}"/>
    <cellStyle name="見積-桁区切り_03下妻PC代価表(ミリアンチェック）_川崎市水道局設計書（PE→C)-080604" xfId="1901" xr:uid="{00000000-0005-0000-0000-000070070000}"/>
    <cellStyle name="見積桁区切り_03下妻PC代価表(ミリアンチェック）_川崎市水道局設計書（PE→C)-080604_川崎市水道局設計書（PE→C)-080605" xfId="1902" xr:uid="{00000000-0005-0000-0000-000071070000}"/>
    <cellStyle name="見積-桁区切り_03下妻PC代価表(ミリアンチェック）_川崎市水道局設計書（PE→C)-080604_川崎市水道局設計書（PE→C)-080605" xfId="1903" xr:uid="{00000000-0005-0000-0000-000072070000}"/>
    <cellStyle name="見積桁区切り_06.04.25設計書（金入り）国交省" xfId="1904" xr:uid="{00000000-0005-0000-0000-000073070000}"/>
    <cellStyle name="見積-桁区切り_06.04.25設計書（金入り）国交省" xfId="1905" xr:uid="{00000000-0005-0000-0000-000074070000}"/>
    <cellStyle name="見積桁区切り_06.04.25設計書（金入り）国交省_川崎市水道局設計書（PE→C)-080604" xfId="1906" xr:uid="{00000000-0005-0000-0000-000075070000}"/>
    <cellStyle name="見積-桁区切り_06.04.25設計書（金入り）国交省_川崎市水道局設計書（PE→C)-080604" xfId="1907" xr:uid="{00000000-0005-0000-0000-000076070000}"/>
    <cellStyle name="見積桁区切り_06.04.25設計書（金入り）国交省_川崎市水道局設計書（PE→C)-080604_川崎市水道局設計書（PE→C)-080605" xfId="1908" xr:uid="{00000000-0005-0000-0000-000077070000}"/>
    <cellStyle name="見積-桁区切り_06.04.25設計書（金入り）国交省_川崎市水道局設計書（PE→C)-080604_川崎市水道局設計書（PE→C)-080605" xfId="1909" xr:uid="{00000000-0005-0000-0000-000078070000}"/>
    <cellStyle name="見積桁区切り_H16鳥栖代価表" xfId="1910" xr:uid="{00000000-0005-0000-0000-000079070000}"/>
    <cellStyle name="見積-桁区切り_H16鳥栖代価表" xfId="1911" xr:uid="{00000000-0005-0000-0000-00007A070000}"/>
    <cellStyle name="見積桁区切り_H16鳥栖代価表_●01下田土木建築設計書" xfId="1912" xr:uid="{00000000-0005-0000-0000-00007B070000}"/>
    <cellStyle name="見積-桁区切り_H16鳥栖代価表_●01下田土木建築設計書" xfId="1913" xr:uid="{00000000-0005-0000-0000-00007C070000}"/>
    <cellStyle name="見積桁区切り_H16鳥栖代価表_●01下田土木建築設計書_0805" xfId="1914" xr:uid="{00000000-0005-0000-0000-00007D070000}"/>
    <cellStyle name="見積-桁区切り_H16鳥栖代価表_●01下田土木建築設計書_0805" xfId="1915" xr:uid="{00000000-0005-0000-0000-00007E070000}"/>
    <cellStyle name="見積桁区切り_H16鳥栖代価表_●707長泉設計書（金入）" xfId="1916" xr:uid="{00000000-0005-0000-0000-00007F070000}"/>
    <cellStyle name="見積-桁区切り_H16鳥栖代価表_●707長泉設計書（金入）" xfId="1917" xr:uid="{00000000-0005-0000-0000-000080070000}"/>
    <cellStyle name="見積桁区切り_H16鳥栖代価表_06.04.25設計書（金入り）国交省" xfId="1918" xr:uid="{00000000-0005-0000-0000-000081070000}"/>
    <cellStyle name="見積-桁区切り_H16鳥栖代価表_06.04.25設計書（金入り）国交省" xfId="1919" xr:uid="{00000000-0005-0000-0000-000082070000}"/>
    <cellStyle name="見積桁区切り_H16鳥栖代価表_下田土木建築設計書070704" xfId="1920" xr:uid="{00000000-0005-0000-0000-000083070000}"/>
    <cellStyle name="見積-桁区切り_H16鳥栖代価表_下田土木建築設計書070704" xfId="1921" xr:uid="{00000000-0005-0000-0000-000084070000}"/>
    <cellStyle name="見積桁区切り_H16鳥栖代価表_概算事業費-機械" xfId="1922" xr:uid="{00000000-0005-0000-0000-000085070000}"/>
    <cellStyle name="見積-桁区切り_H16鳥栖代価表_概算事業費-機械" xfId="1923" xr:uid="{00000000-0005-0000-0000-000086070000}"/>
    <cellStyle name="見積桁区切り_H16鳥栖代価表_佐野・設計書" xfId="1924" xr:uid="{00000000-0005-0000-0000-000087070000}"/>
    <cellStyle name="見積-桁区切り_H16鳥栖代価表_佐野・設計書" xfId="1925" xr:uid="{00000000-0005-0000-0000-000088070000}"/>
    <cellStyle name="見積桁区切り_H16鳥栖代価表_長泉・設計書（自家発）金入り" xfId="1926" xr:uid="{00000000-0005-0000-0000-000089070000}"/>
    <cellStyle name="見積-桁区切り_H16鳥栖代価表_長泉・設計書（自家発）金入り" xfId="1927" xr:uid="{00000000-0005-0000-0000-00008A070000}"/>
    <cellStyle name="見積桁区切り_H16鳥栖代価表_鳥栖設計書(040323)" xfId="1928" xr:uid="{00000000-0005-0000-0000-00008B070000}"/>
    <cellStyle name="見積-桁区切り_H16鳥栖代価表_鳥栖設計書(040323)" xfId="1929" xr:uid="{00000000-0005-0000-0000-00008C070000}"/>
    <cellStyle name="見積桁区切り_H16鳥栖代価表_鳥栖設計書(040323)_●01下田土木建築設計書" xfId="1930" xr:uid="{00000000-0005-0000-0000-00008D070000}"/>
    <cellStyle name="見積-桁区切り_H16鳥栖代価表_鳥栖設計書(040323)_●01下田土木建築設計書" xfId="1931" xr:uid="{00000000-0005-0000-0000-00008E070000}"/>
    <cellStyle name="見積桁区切り_H16鳥栖代価表_鳥栖設計書(040323)_●01下田土木建築設計書_0805" xfId="1932" xr:uid="{00000000-0005-0000-0000-00008F070000}"/>
    <cellStyle name="見積-桁区切り_H16鳥栖代価表_鳥栖設計書(040323)_●01下田土木建築設計書_0805" xfId="1933" xr:uid="{00000000-0005-0000-0000-000090070000}"/>
    <cellStyle name="見積桁区切り_H16鳥栖代価表_鳥栖設計書(040323)_●707長泉設計書（金入）" xfId="1934" xr:uid="{00000000-0005-0000-0000-000091070000}"/>
    <cellStyle name="見積-桁区切り_H16鳥栖代価表_鳥栖設計書(040323)_●707長泉設計書（金入）" xfId="1935" xr:uid="{00000000-0005-0000-0000-000092070000}"/>
    <cellStyle name="見積桁区切り_H16鳥栖代価表_鳥栖設計書(040323)_06.04.25設計書（金入り）国交省" xfId="1936" xr:uid="{00000000-0005-0000-0000-000093070000}"/>
    <cellStyle name="見積-桁区切り_H16鳥栖代価表_鳥栖設計書(040323)_06.04.25設計書（金入り）国交省" xfId="1937" xr:uid="{00000000-0005-0000-0000-000094070000}"/>
    <cellStyle name="見積桁区切り_H16鳥栖代価表_鳥栖設計書(040323)_下田土木建築設計書070704" xfId="1938" xr:uid="{00000000-0005-0000-0000-000095070000}"/>
    <cellStyle name="見積-桁区切り_H16鳥栖代価表_鳥栖設計書(040323)_下田土木建築設計書070704" xfId="1939" xr:uid="{00000000-0005-0000-0000-000096070000}"/>
    <cellStyle name="見積桁区切り_H16鳥栖代価表_鳥栖設計書(040323)_概算事業費-機械" xfId="1940" xr:uid="{00000000-0005-0000-0000-000097070000}"/>
    <cellStyle name="見積-桁区切り_H16鳥栖代価表_鳥栖設計書(040323)_概算事業費-機械" xfId="1941" xr:uid="{00000000-0005-0000-0000-000098070000}"/>
    <cellStyle name="見積桁区切り_H16鳥栖代価表_鳥栖設計書(040323)_佐野・設計書" xfId="1942" xr:uid="{00000000-0005-0000-0000-000099070000}"/>
    <cellStyle name="見積-桁区切り_H16鳥栖代価表_鳥栖設計書(040323)_佐野・設計書" xfId="1943" xr:uid="{00000000-0005-0000-0000-00009A070000}"/>
    <cellStyle name="見積桁区切り_H16鳥栖代価表_鳥栖設計書(040323)_長泉・設計書（自家発）金入り" xfId="1944" xr:uid="{00000000-0005-0000-0000-00009B070000}"/>
    <cellStyle name="見積-桁区切り_H16鳥栖代価表_鳥栖設計書(040323)_長泉・設計書（自家発）金入り" xfId="1945" xr:uid="{00000000-0005-0000-0000-00009C070000}"/>
    <cellStyle name="見積桁区切り_コピー●設計書（広域第２配水池）" xfId="1946" xr:uid="{00000000-0005-0000-0000-00009D070000}"/>
    <cellStyle name="見積-桁区切り_コピー●設計書（広域第２配水池）" xfId="1947" xr:uid="{00000000-0005-0000-0000-00009E070000}"/>
    <cellStyle name="見積桁区切り_コピー●設計書（広域第２配水池）_●707長泉設計書（金入）" xfId="1948" xr:uid="{00000000-0005-0000-0000-00009F070000}"/>
    <cellStyle name="見積-桁区切り_コピー●設計書（広域第２配水池）_●707長泉設計書（金入）" xfId="1949" xr:uid="{00000000-0005-0000-0000-0000A0070000}"/>
    <cellStyle name="見積桁区切り_コピー●設計書（広域第２配水池）_●707長泉設計書（金入）_川崎市水道局設計書（PE→C)-080604" xfId="1950" xr:uid="{00000000-0005-0000-0000-0000A1070000}"/>
    <cellStyle name="見積-桁区切り_コピー●設計書（広域第２配水池）_●707長泉設計書（金入）_川崎市水道局設計書（PE→C)-080604" xfId="1951" xr:uid="{00000000-0005-0000-0000-0000A2070000}"/>
    <cellStyle name="見積桁区切り_コピー●設計書（広域第２配水池）_●707長泉設計書（金入）_川崎市水道局設計書（PE→C)-080604_川崎市水道局設計書（PE→C)-080605" xfId="1952" xr:uid="{00000000-0005-0000-0000-0000A3070000}"/>
    <cellStyle name="見積-桁区切り_コピー●設計書（広域第２配水池）_●707長泉設計書（金入）_川崎市水道局設計書（PE→C)-080604_川崎市水道局設計書（PE→C)-080605" xfId="1953" xr:uid="{00000000-0005-0000-0000-0000A4070000}"/>
    <cellStyle name="見積桁区切り_コピー●設計書（広域第２配水池）_●総括設計書（061111）" xfId="1954" xr:uid="{00000000-0005-0000-0000-0000A5070000}"/>
    <cellStyle name="見積-桁区切り_コピー●設計書（広域第２配水池）_●総括設計書（061111）" xfId="1955" xr:uid="{00000000-0005-0000-0000-0000A6070000}"/>
    <cellStyle name="見積桁区切り_コピー●設計書（広域第２配水池）_●総括設計書（061111）_川崎市水道局設計書（PE→C)-080604" xfId="1956" xr:uid="{00000000-0005-0000-0000-0000A7070000}"/>
    <cellStyle name="見積-桁区切り_コピー●設計書（広域第２配水池）_●総括設計書（061111）_川崎市水道局設計書（PE→C)-080604" xfId="1957" xr:uid="{00000000-0005-0000-0000-0000A8070000}"/>
    <cellStyle name="見積桁区切り_コピー●設計書（広域第２配水池）_●総括設計書（061111）_川崎市水道局設計書（PE→C)-080604_川崎市水道局設計書（PE→C)-080605" xfId="1958" xr:uid="{00000000-0005-0000-0000-0000A9070000}"/>
    <cellStyle name="見積-桁区切り_コピー●設計書（広域第２配水池）_●総括設計書（061111）_川崎市水道局設計書（PE→C)-080604_川崎市水道局設計書（PE→C)-080605" xfId="1959" xr:uid="{00000000-0005-0000-0000-0000AA070000}"/>
    <cellStyle name="見積桁区切り_コピー●設計書（広域第２配水池）_川崎市水道局設計書（PE→C)-080604" xfId="1960" xr:uid="{00000000-0005-0000-0000-0000AB070000}"/>
    <cellStyle name="見積-桁区切り_コピー●設計書（広域第２配水池）_川崎市水道局設計書（PE→C)-080604" xfId="1961" xr:uid="{00000000-0005-0000-0000-0000AC070000}"/>
    <cellStyle name="見積桁区切り_コピー●設計書（広域第２配水池）_川崎市水道局設計書（PE→C)-080604_川崎市水道局設計書（PE→C)-080605" xfId="1962" xr:uid="{00000000-0005-0000-0000-0000AD070000}"/>
    <cellStyle name="見積-桁区切り_コピー●設計書（広域第２配水池）_川崎市水道局設計書（PE→C)-080604_川崎市水道局設計書（PE→C)-080605" xfId="1963" xr:uid="{00000000-0005-0000-0000-0000AE070000}"/>
    <cellStyle name="見積桁区切り_コピー03下妻PC代価表（　高柳）" xfId="1964" xr:uid="{00000000-0005-0000-0000-0000AF070000}"/>
    <cellStyle name="見積-桁区切り_コピー03下妻PC代価表（　高柳）" xfId="1965" xr:uid="{00000000-0005-0000-0000-0000B0070000}"/>
    <cellStyle name="見積桁区切り_コピー03下妻PC代価表（　高柳）_●機械設備設計書" xfId="1966" xr:uid="{00000000-0005-0000-0000-0000B1070000}"/>
    <cellStyle name="見積-桁区切り_コピー03下妻PC代価表（　高柳）_●機械設備設計書" xfId="1967" xr:uid="{00000000-0005-0000-0000-0000B2070000}"/>
    <cellStyle name="見積桁区切り_コピー03下妻PC代価表（　高柳）_●経費計算-下水" xfId="1968" xr:uid="{00000000-0005-0000-0000-0000B3070000}"/>
    <cellStyle name="見積-桁区切り_コピー03下妻PC代価表（　高柳）_●経費計算-下水" xfId="1969" xr:uid="{00000000-0005-0000-0000-0000B4070000}"/>
    <cellStyle name="見積桁区切り_コピー03下妻PC代価表（　高柳）_1217駒木設計書" xfId="1970" xr:uid="{00000000-0005-0000-0000-0000B5070000}"/>
    <cellStyle name="見積-桁区切り_コピー03下妻PC代価表（　高柳）_1217駒木設計書" xfId="1971" xr:uid="{00000000-0005-0000-0000-0000B6070000}"/>
    <cellStyle name="見積桁区切り_コピー03下妻PC代価表（　高柳）_1217駒木設計書_◎駒木設計書" xfId="1972" xr:uid="{00000000-0005-0000-0000-0000B7070000}"/>
    <cellStyle name="見積-桁区切り_コピー03下妻PC代価表（　高柳）_1217駒木設計書_◎駒木設計書" xfId="1973" xr:uid="{00000000-0005-0000-0000-0000B8070000}"/>
    <cellStyle name="見積桁区切り_コピー03下妻PC代価表（　高柳）_1217駒木設計書_◎駒木設計書_概算工事設計書（B工業団地）" xfId="1974" xr:uid="{00000000-0005-0000-0000-0000B9070000}"/>
    <cellStyle name="見積-桁区切り_コピー03下妻PC代価表（　高柳）_1217駒木設計書_◎駒木設計書_概算工事設計書（B工業団地）" xfId="1975" xr:uid="{00000000-0005-0000-0000-0000BA070000}"/>
    <cellStyle name="見積桁区切り_コピー03下妻PC代価表（　高柳）_概算工事設計書（B工業団地）" xfId="1976" xr:uid="{00000000-0005-0000-0000-0000BB070000}"/>
    <cellStyle name="見積-桁区切り_コピー03下妻PC代価表（　高柳）_概算工事設計書（B工業団地）" xfId="1977" xr:uid="{00000000-0005-0000-0000-0000BC070000}"/>
    <cellStyle name="見積桁区切り_コピー03下妻PC代価表（　高柳）_川崎市水道局設計書（PE→C)-080604" xfId="1978" xr:uid="{00000000-0005-0000-0000-0000BD070000}"/>
    <cellStyle name="見積-桁区切り_コピー03下妻PC代価表（　高柳）_川崎市水道局設計書（PE→C)-080604" xfId="1979" xr:uid="{00000000-0005-0000-0000-0000BE070000}"/>
    <cellStyle name="見積桁区切り_コピー03下妻PC代価表（　高柳）_川崎市水道局設計書（PE→C)-080604_川崎市水道局設計書（PE→C)-080605" xfId="1980" xr:uid="{00000000-0005-0000-0000-0000BF070000}"/>
    <cellStyle name="見積-桁区切り_コピー03下妻PC代価表（　高柳）_川崎市水道局設計書（PE→C)-080604_川崎市水道局設計書（PE→C)-080605" xfId="1981" xr:uid="{00000000-0005-0000-0000-0000C0070000}"/>
    <cellStyle name="見積桁区切り_運搬費" xfId="1982" xr:uid="{00000000-0005-0000-0000-0000C1070000}"/>
    <cellStyle name="見積-桁区切り_運搬費" xfId="1983" xr:uid="{00000000-0005-0000-0000-0000C2070000}"/>
    <cellStyle name="見積桁区切り_運搬費_1217駒木設計書" xfId="1984" xr:uid="{00000000-0005-0000-0000-0000C3070000}"/>
    <cellStyle name="見積-桁区切り_運搬費_1217駒木設計書" xfId="1985" xr:uid="{00000000-0005-0000-0000-0000C4070000}"/>
    <cellStyle name="見積桁区切り_運搬費_1217駒木設計書_◎駒木設計書" xfId="1986" xr:uid="{00000000-0005-0000-0000-0000C5070000}"/>
    <cellStyle name="見積-桁区切り_運搬費_1217駒木設計書_◎駒木設計書" xfId="1987" xr:uid="{00000000-0005-0000-0000-0000C6070000}"/>
    <cellStyle name="見積桁区切り_運搬費_1217駒木設計書_◎駒木設計書_概算工事設計書（B工業団地）" xfId="1988" xr:uid="{00000000-0005-0000-0000-0000C7070000}"/>
    <cellStyle name="見積-桁区切り_運搬費_1217駒木設計書_◎駒木設計書_概算工事設計書（B工業団地）" xfId="1989" xr:uid="{00000000-0005-0000-0000-0000C8070000}"/>
    <cellStyle name="見積桁区切り_運搬費_概算工事設計書（B工業団地）" xfId="1990" xr:uid="{00000000-0005-0000-0000-0000C9070000}"/>
    <cellStyle name="見積-桁区切り_運搬費_概算工事設計書（B工業団地）" xfId="1991" xr:uid="{00000000-0005-0000-0000-0000CA070000}"/>
    <cellStyle name="見積桁区切り_概算事業費-機械" xfId="1992" xr:uid="{00000000-0005-0000-0000-0000CB070000}"/>
    <cellStyle name="見積-桁区切り_概算事業費-機械" xfId="1993" xr:uid="{00000000-0005-0000-0000-0000CC070000}"/>
    <cellStyle name="見積桁区切り_機械設計書" xfId="1994" xr:uid="{00000000-0005-0000-0000-0000CD070000}"/>
    <cellStyle name="見積-桁区切り_機械設計書" xfId="1995" xr:uid="{00000000-0005-0000-0000-0000CE070000}"/>
    <cellStyle name="見積桁区切り_機械設計書_（１６年１月修正）鳥栖設計書" xfId="1996" xr:uid="{00000000-0005-0000-0000-0000CF070000}"/>
    <cellStyle name="見積-桁区切り_機械設計書_（１６年１月修正）鳥栖設計書" xfId="1997" xr:uid="{00000000-0005-0000-0000-0000D0070000}"/>
    <cellStyle name="見積桁区切り_機械設計書_（１６年１月修正）鳥栖設計書_●01下田土木建築設計書" xfId="1998" xr:uid="{00000000-0005-0000-0000-0000D1070000}"/>
    <cellStyle name="見積-桁区切り_機械設計書_（１６年１月修正）鳥栖設計書_●01下田土木建築設計書" xfId="1999" xr:uid="{00000000-0005-0000-0000-0000D2070000}"/>
    <cellStyle name="見積桁区切り_機械設計書_（１６年１月修正）鳥栖設計書_●01下田土木建築設計書_0805" xfId="2000" xr:uid="{00000000-0005-0000-0000-0000D3070000}"/>
    <cellStyle name="見積-桁区切り_機械設計書_（１６年１月修正）鳥栖設計書_●01下田土木建築設計書_0805" xfId="2001" xr:uid="{00000000-0005-0000-0000-0000D4070000}"/>
    <cellStyle name="見積桁区切り_機械設計書_（１６年１月修正）鳥栖設計書_●707長泉設計書（金入）" xfId="2002" xr:uid="{00000000-0005-0000-0000-0000D5070000}"/>
    <cellStyle name="見積-桁区切り_機械設計書_（１６年１月修正）鳥栖設計書_●707長泉設計書（金入）" xfId="2003" xr:uid="{00000000-0005-0000-0000-0000D6070000}"/>
    <cellStyle name="見積桁区切り_機械設計書_（１６年１月修正）鳥栖設計書_06.04.25設計書（金入り）国交省" xfId="2004" xr:uid="{00000000-0005-0000-0000-0000D7070000}"/>
    <cellStyle name="見積-桁区切り_機械設計書_（１６年１月修正）鳥栖設計書_06.04.25設計書（金入り）国交省" xfId="2005" xr:uid="{00000000-0005-0000-0000-0000D8070000}"/>
    <cellStyle name="見積桁区切り_機械設計書_（１６年１月修正）鳥栖設計書_下田土木建築設計書070704" xfId="2006" xr:uid="{00000000-0005-0000-0000-0000D9070000}"/>
    <cellStyle name="見積-桁区切り_機械設計書_（１６年１月修正）鳥栖設計書_下田土木建築設計書070704" xfId="2007" xr:uid="{00000000-0005-0000-0000-0000DA070000}"/>
    <cellStyle name="見積桁区切り_機械設計書_（１６年１月修正）鳥栖設計書_概算事業費-機械" xfId="2008" xr:uid="{00000000-0005-0000-0000-0000DB070000}"/>
    <cellStyle name="見積-桁区切り_機械設計書_（１６年１月修正）鳥栖設計書_概算事業費-機械" xfId="2009" xr:uid="{00000000-0005-0000-0000-0000DC070000}"/>
    <cellStyle name="見積桁区切り_機械設計書_（１６年１月修正）鳥栖設計書_佐野・設計書" xfId="2010" xr:uid="{00000000-0005-0000-0000-0000DD070000}"/>
    <cellStyle name="見積-桁区切り_機械設計書_（１６年１月修正）鳥栖設計書_佐野・設計書" xfId="2011" xr:uid="{00000000-0005-0000-0000-0000DE070000}"/>
    <cellStyle name="見積桁区切り_機械設計書_（１６年１月修正）鳥栖設計書_長泉・設計書（自家発）金入り" xfId="2012" xr:uid="{00000000-0005-0000-0000-0000DF070000}"/>
    <cellStyle name="見積-桁区切り_機械設計書_（１６年１月修正）鳥栖設計書_長泉・設計書（自家発）金入り" xfId="2013" xr:uid="{00000000-0005-0000-0000-0000E0070000}"/>
    <cellStyle name="見積桁区切り_機械設計書_◆01次亜（機械）" xfId="2014" xr:uid="{00000000-0005-0000-0000-0000E1070000}"/>
    <cellStyle name="見積-桁区切り_機械設計書_◆01次亜（機械）" xfId="2015" xr:uid="{00000000-0005-0000-0000-0000E2070000}"/>
    <cellStyle name="見積桁区切り_機械設計書_◆01次亜（機械）_●01下田土木建築設計書" xfId="2016" xr:uid="{00000000-0005-0000-0000-0000E3070000}"/>
    <cellStyle name="見積-桁区切り_機械設計書_◆01次亜（機械）_●01下田土木建築設計書" xfId="2017" xr:uid="{00000000-0005-0000-0000-0000E4070000}"/>
    <cellStyle name="見積桁区切り_機械設計書_◆01次亜（機械）_●01下田土木建築設計書_0805" xfId="2018" xr:uid="{00000000-0005-0000-0000-0000E5070000}"/>
    <cellStyle name="見積-桁区切り_機械設計書_◆01次亜（機械）_●01下田土木建築設計書_0805" xfId="2019" xr:uid="{00000000-0005-0000-0000-0000E6070000}"/>
    <cellStyle name="見積桁区切り_機械設計書_◆01次亜（機械）_06.04.25設計書（金入り）国交省" xfId="2020" xr:uid="{00000000-0005-0000-0000-0000E7070000}"/>
    <cellStyle name="見積-桁区切り_機械設計書_◆01次亜（機械）_06.04.25設計書（金入り）国交省" xfId="2021" xr:uid="{00000000-0005-0000-0000-0000E8070000}"/>
    <cellStyle name="見積桁区切り_機械設計書_◆01次亜（機械）_下田土木建築設計書070704" xfId="2022" xr:uid="{00000000-0005-0000-0000-0000E9070000}"/>
    <cellStyle name="見積-桁区切り_機械設計書_◆01次亜（機械）_下田土木建築設計書070704" xfId="2023" xr:uid="{00000000-0005-0000-0000-0000EA070000}"/>
    <cellStyle name="見積桁区切り_機械設計書_◆01次亜（機械）_概算事業費-機械" xfId="2024" xr:uid="{00000000-0005-0000-0000-0000EB070000}"/>
    <cellStyle name="見積-桁区切り_機械設計書_◆01次亜（機械）_概算事業費-機械" xfId="2025" xr:uid="{00000000-0005-0000-0000-0000EC070000}"/>
    <cellStyle name="見積桁区切り_機械設計書_◆01次亜（機械）_佐野・設計書" xfId="2026" xr:uid="{00000000-0005-0000-0000-0000ED070000}"/>
    <cellStyle name="見積-桁区切り_機械設計書_◆01次亜（機械）_佐野・設計書" xfId="2027" xr:uid="{00000000-0005-0000-0000-0000EE070000}"/>
    <cellStyle name="見積桁区切り_機械設計書_◆01次亜（機械）_長泉・設計書（自家発）金入り" xfId="2028" xr:uid="{00000000-0005-0000-0000-0000EF070000}"/>
    <cellStyle name="見積-桁区切り_機械設計書_◆01次亜（機械）_長泉・設計書（自家発）金入り" xfId="2029" xr:uid="{00000000-0005-0000-0000-0000F0070000}"/>
    <cellStyle name="見積桁区切り_機械設計書_●01下田土木建築設計書" xfId="2030" xr:uid="{00000000-0005-0000-0000-0000F1070000}"/>
    <cellStyle name="見積-桁区切り_機械設計書_●01下田土木建築設計書" xfId="2031" xr:uid="{00000000-0005-0000-0000-0000F2070000}"/>
    <cellStyle name="見積桁区切り_機械設計書_●01下田土木建築設計書_0805" xfId="2032" xr:uid="{00000000-0005-0000-0000-0000F3070000}"/>
    <cellStyle name="見積-桁区切り_機械設計書_●01下田土木建築設計書_0805" xfId="2033" xr:uid="{00000000-0005-0000-0000-0000F4070000}"/>
    <cellStyle name="見積桁区切り_機械設計書_●707長泉設計書（金入）" xfId="2034" xr:uid="{00000000-0005-0000-0000-0000F5070000}"/>
    <cellStyle name="見積-桁区切り_機械設計書_●707長泉設計書（金入）" xfId="2035" xr:uid="{00000000-0005-0000-0000-0000F6070000}"/>
    <cellStyle name="見積桁区切り_機械設計書_01 ●（金入）設計書(配水取水設備）" xfId="2036" xr:uid="{00000000-0005-0000-0000-0000F7070000}"/>
    <cellStyle name="見積-桁区切り_機械設計書_01 ●（金入）設計書(配水取水設備）" xfId="2037" xr:uid="{00000000-0005-0000-0000-0000F8070000}"/>
    <cellStyle name="見積桁区切り_機械設計書_01 ●（金入）設計書(配水取水設備）_●01下田土木建築設計書" xfId="2038" xr:uid="{00000000-0005-0000-0000-0000F9070000}"/>
    <cellStyle name="見積-桁区切り_機械設計書_01 ●（金入）設計書(配水取水設備）_●01下田土木建築設計書" xfId="2039" xr:uid="{00000000-0005-0000-0000-0000FA070000}"/>
    <cellStyle name="見積桁区切り_機械設計書_01 ●（金入）設計書(配水取水設備）_●01下田土木建築設計書_0805" xfId="2040" xr:uid="{00000000-0005-0000-0000-0000FB070000}"/>
    <cellStyle name="見積-桁区切り_機械設計書_01 ●（金入）設計書(配水取水設備）_●01下田土木建築設計書_0805" xfId="2041" xr:uid="{00000000-0005-0000-0000-0000FC070000}"/>
    <cellStyle name="見積桁区切り_機械設計書_01 ●（金入）設計書(配水取水設備）_●01下田土木建築設計書_川崎市水道局設計書（PE→C)-080604" xfId="2042" xr:uid="{00000000-0005-0000-0000-0000FD070000}"/>
    <cellStyle name="見積-桁区切り_機械設計書_01 ●（金入）設計書(配水取水設備）_●01下田土木建築設計書_川崎市水道局設計書（PE→C)-080604" xfId="2043" xr:uid="{00000000-0005-0000-0000-0000FE070000}"/>
    <cellStyle name="見積桁区切り_機械設計書_01 ●（金入）設計書(配水取水設備）_●01下田土木建築設計書_川崎市水道局設計書（PE→C)-080604_川崎市水道局設計書（PE→C)-080605" xfId="2044" xr:uid="{00000000-0005-0000-0000-0000FF070000}"/>
    <cellStyle name="見積-桁区切り_機械設計書_01 ●（金入）設計書(配水取水設備）_●01下田土木建築設計書_川崎市水道局設計書（PE→C)-080604_川崎市水道局設計書（PE→C)-080605" xfId="2045" xr:uid="{00000000-0005-0000-0000-000000080000}"/>
    <cellStyle name="見積桁区切り_機械設計書_01 ●（金入）設計書(配水取水設備）_●707長泉設計書（金入）" xfId="2046" xr:uid="{00000000-0005-0000-0000-000001080000}"/>
    <cellStyle name="見積-桁区切り_機械設計書_01 ●（金入）設計書(配水取水設備）_●707長泉設計書（金入）" xfId="2047" xr:uid="{00000000-0005-0000-0000-000002080000}"/>
    <cellStyle name="見積桁区切り_機械設計書_01 ●（金入）設計書(配水取水設備）_●707長泉設計書（金入）_川崎市水道局設計書（PE→C)-080604" xfId="2048" xr:uid="{00000000-0005-0000-0000-000003080000}"/>
    <cellStyle name="見積-桁区切り_機械設計書_01 ●（金入）設計書(配水取水設備）_●707長泉設計書（金入）_川崎市水道局設計書（PE→C)-080604" xfId="2049" xr:uid="{00000000-0005-0000-0000-000004080000}"/>
    <cellStyle name="見積桁区切り_機械設計書_01 ●（金入）設計書(配水取水設備）_●707長泉設計書（金入）_川崎市水道局設計書（PE→C)-080604_川崎市水道局設計書（PE→C)-080605" xfId="2050" xr:uid="{00000000-0005-0000-0000-000005080000}"/>
    <cellStyle name="見積-桁区切り_機械設計書_01 ●（金入）設計書(配水取水設備）_●707長泉設計書（金入）_川崎市水道局設計書（PE→C)-080604_川崎市水道局設計書（PE→C)-080605" xfId="2051" xr:uid="{00000000-0005-0000-0000-000006080000}"/>
    <cellStyle name="見積桁区切り_機械設計書_01 ●（金入）設計書(配水取水設備）_●総括設計書（061111）" xfId="2052" xr:uid="{00000000-0005-0000-0000-000007080000}"/>
    <cellStyle name="見積-桁区切り_機械設計書_01 ●（金入）設計書(配水取水設備）_●総括設計書（061111）" xfId="2053" xr:uid="{00000000-0005-0000-0000-000008080000}"/>
    <cellStyle name="見積桁区切り_機械設計書_01 ●（金入）設計書(配水取水設備）_●総括設計書（061111）_川崎市水道局設計書（PE→C)-080604" xfId="2054" xr:uid="{00000000-0005-0000-0000-000009080000}"/>
    <cellStyle name="見積-桁区切り_機械設計書_01 ●（金入）設計書(配水取水設備）_●総括設計書（061111）_川崎市水道局設計書（PE→C)-080604" xfId="2055" xr:uid="{00000000-0005-0000-0000-00000A080000}"/>
    <cellStyle name="見積桁区切り_機械設計書_01 ●（金入）設計書(配水取水設備）_●総括設計書（061111）_川崎市水道局設計書（PE→C)-080604_川崎市水道局設計書（PE→C)-080605" xfId="2056" xr:uid="{00000000-0005-0000-0000-00000B080000}"/>
    <cellStyle name="見積-桁区切り_機械設計書_01 ●（金入）設計書(配水取水設備）_●総括設計書（061111）_川崎市水道局設計書（PE→C)-080604_川崎市水道局設計書（PE→C)-080605" xfId="2057" xr:uid="{00000000-0005-0000-0000-00000C080000}"/>
    <cellStyle name="見積桁区切り_機械設計書_01 ●（金入）設計書(配水取水設備）_06.04.25設計書（金入り）国交省" xfId="2058" xr:uid="{00000000-0005-0000-0000-00000D080000}"/>
    <cellStyle name="見積-桁区切り_機械設計書_01 ●（金入）設計書(配水取水設備）_06.04.25設計書（金入り）国交省" xfId="2059" xr:uid="{00000000-0005-0000-0000-00000E080000}"/>
    <cellStyle name="見積桁区切り_機械設計書_01 ●（金入）設計書(配水取水設備）_06.04.25設計書（金入り）国交省_川崎市水道局設計書（PE→C)-080604" xfId="2060" xr:uid="{00000000-0005-0000-0000-00000F080000}"/>
    <cellStyle name="見積-桁区切り_機械設計書_01 ●（金入）設計書(配水取水設備）_06.04.25設計書（金入り）国交省_川崎市水道局設計書（PE→C)-080604" xfId="2061" xr:uid="{00000000-0005-0000-0000-000010080000}"/>
    <cellStyle name="見積桁区切り_機械設計書_01 ●（金入）設計書(配水取水設備）_06.04.25設計書（金入り）国交省_川崎市水道局設計書（PE→C)-080604_川崎市水道局設計書（PE→C)-080605" xfId="2062" xr:uid="{00000000-0005-0000-0000-000011080000}"/>
    <cellStyle name="見積-桁区切り_機械設計書_01 ●（金入）設計書(配水取水設備）_06.04.25設計書（金入り）国交省_川崎市水道局設計書（PE→C)-080604_川崎市水道局設計書（PE→C)-080605" xfId="2063" xr:uid="{00000000-0005-0000-0000-000012080000}"/>
    <cellStyle name="見積桁区切り_機械設計書_01 ●（金入）設計書(配水取水設備）_下田土木建築設計書070704" xfId="2064" xr:uid="{00000000-0005-0000-0000-000013080000}"/>
    <cellStyle name="見積-桁区切り_機械設計書_01 ●（金入）設計書(配水取水設備）_下田土木建築設計書070704" xfId="2065" xr:uid="{00000000-0005-0000-0000-000014080000}"/>
    <cellStyle name="見積桁区切り_機械設計書_01 ●（金入）設計書(配水取水設備）_下田土木建築設計書070704_川崎市水道局設計書（PE→C)-080604" xfId="2066" xr:uid="{00000000-0005-0000-0000-000015080000}"/>
    <cellStyle name="見積-桁区切り_機械設計書_01 ●（金入）設計書(配水取水設備）_下田土木建築設計書070704_川崎市水道局設計書（PE→C)-080604" xfId="2067" xr:uid="{00000000-0005-0000-0000-000016080000}"/>
    <cellStyle name="見積桁区切り_機械設計書_01 ●（金入）設計書(配水取水設備）_下田土木建築設計書070704_川崎市水道局設計書（PE→C)-080604_川崎市水道局設計書（PE→C)-080605" xfId="2068" xr:uid="{00000000-0005-0000-0000-000017080000}"/>
    <cellStyle name="見積-桁区切り_機械設計書_01 ●（金入）設計書(配水取水設備）_下田土木建築設計書070704_川崎市水道局設計書（PE→C)-080604_川崎市水道局設計書（PE→C)-080605" xfId="2069" xr:uid="{00000000-0005-0000-0000-000018080000}"/>
    <cellStyle name="見積桁区切り_機械設計書_01 ●（金入）設計書(配水取水設備）_概算事業費-機械" xfId="2070" xr:uid="{00000000-0005-0000-0000-000019080000}"/>
    <cellStyle name="見積-桁区切り_機械設計書_01 ●（金入）設計書(配水取水設備）_概算事業費-機械" xfId="2071" xr:uid="{00000000-0005-0000-0000-00001A080000}"/>
    <cellStyle name="見積桁区切り_機械設計書_01 ●（金入）設計書(配水取水設備）_佐野・設計書" xfId="2072" xr:uid="{00000000-0005-0000-0000-00001B080000}"/>
    <cellStyle name="見積-桁区切り_機械設計書_01 ●（金入）設計書(配水取水設備）_佐野・設計書" xfId="2073" xr:uid="{00000000-0005-0000-0000-00001C080000}"/>
    <cellStyle name="見積桁区切り_機械設計書_01 ●（金入）設計書(配水取水設備）_佐野・設計書_川崎市水道局設計書（PE→C)-080604" xfId="2074" xr:uid="{00000000-0005-0000-0000-00001D080000}"/>
    <cellStyle name="見積-桁区切り_機械設計書_01 ●（金入）設計書(配水取水設備）_佐野・設計書_川崎市水道局設計書（PE→C)-080604" xfId="2075" xr:uid="{00000000-0005-0000-0000-00001E080000}"/>
    <cellStyle name="見積桁区切り_機械設計書_01 ●（金入）設計書(配水取水設備）_佐野・設計書_川崎市水道局設計書（PE→C)-080604_川崎市水道局設計書（PE→C)-080605" xfId="2076" xr:uid="{00000000-0005-0000-0000-00001F080000}"/>
    <cellStyle name="見積-桁区切り_機械設計書_01 ●（金入）設計書(配水取水設備）_佐野・設計書_川崎市水道局設計書（PE→C)-080604_川崎市水道局設計書（PE→C)-080605" xfId="2077" xr:uid="{00000000-0005-0000-0000-000020080000}"/>
    <cellStyle name="見積桁区切り_機械設計書_01 ●（金入）設計書(配水取水設備）_川崎市水道局設計書（PE→C)-080604" xfId="2078" xr:uid="{00000000-0005-0000-0000-000021080000}"/>
    <cellStyle name="見積-桁区切り_機械設計書_01 ●（金入）設計書(配水取水設備）_川崎市水道局設計書（PE→C)-080604" xfId="2079" xr:uid="{00000000-0005-0000-0000-000022080000}"/>
    <cellStyle name="見積桁区切り_機械設計書_01 ●（金入）設計書(配水取水設備）_川崎市水道局設計書（PE→C)-080604_川崎市水道局設計書（PE→C)-080605" xfId="2080" xr:uid="{00000000-0005-0000-0000-000023080000}"/>
    <cellStyle name="見積-桁区切り_機械設計書_01 ●（金入）設計書(配水取水設備）_川崎市水道局設計書（PE→C)-080604_川崎市水道局設計書（PE→C)-080605" xfId="2081" xr:uid="{00000000-0005-0000-0000-000024080000}"/>
    <cellStyle name="見積桁区切り_機械設計書_01 ●（金入）設計書(配水取水設備）_長泉・設計書（自家発）金入り" xfId="2082" xr:uid="{00000000-0005-0000-0000-000025080000}"/>
    <cellStyle name="見積-桁区切り_機械設計書_01 ●（金入）設計書(配水取水設備）_長泉・設計書（自家発）金入り" xfId="2083" xr:uid="{00000000-0005-0000-0000-000026080000}"/>
    <cellStyle name="見積桁区切り_機械設計書_01 ●（金入）設計書(配水取水設備）_長泉・設計書（自家発）金入り_川崎市水道局設計書（PE→C)-080604" xfId="2084" xr:uid="{00000000-0005-0000-0000-000027080000}"/>
    <cellStyle name="見積-桁区切り_機械設計書_01 ●（金入）設計書(配水取水設備）_長泉・設計書（自家発）金入り_川崎市水道局設計書（PE→C)-080604" xfId="2085" xr:uid="{00000000-0005-0000-0000-000028080000}"/>
    <cellStyle name="見積桁区切り_機械設計書_01 ●（金入）設計書(配水取水設備）_長泉・設計書（自家発）金入り_川崎市水道局設計書（PE→C)-080604_川崎市水道局設計書（PE→C)-080605" xfId="2086" xr:uid="{00000000-0005-0000-0000-000029080000}"/>
    <cellStyle name="見積-桁区切り_機械設計書_01 ●（金入）設計書(配水取水設備）_長泉・設計書（自家発）金入り_川崎市水道局設計書（PE→C)-080604_川崎市水道局設計書（PE→C)-080605" xfId="2087" xr:uid="{00000000-0005-0000-0000-00002A080000}"/>
    <cellStyle name="見積桁区切り_機械設計書_06.04.25設計書（金入り）国交省" xfId="2088" xr:uid="{00000000-0005-0000-0000-00002B080000}"/>
    <cellStyle name="見積-桁区切り_機械設計書_06.04.25設計書（金入り）国交省" xfId="2089" xr:uid="{00000000-0005-0000-0000-00002C080000}"/>
    <cellStyle name="見積桁区切り_機械設計書_06.04.25設計書（金入り）国交省_川崎市水道局設計書（PE→C)-080604" xfId="2090" xr:uid="{00000000-0005-0000-0000-00002D080000}"/>
    <cellStyle name="見積-桁区切り_機械設計書_06.04.25設計書（金入り）国交省_川崎市水道局設計書（PE→C)-080604" xfId="2091" xr:uid="{00000000-0005-0000-0000-00002E080000}"/>
    <cellStyle name="見積桁区切り_機械設計書_06.04.25設計書（金入り）国交省_川崎市水道局設計書（PE→C)-080604_川崎市水道局設計書（PE→C)-080605" xfId="2092" xr:uid="{00000000-0005-0000-0000-00002F080000}"/>
    <cellStyle name="見積-桁区切り_機械設計書_06.04.25設計書（金入り）国交省_川崎市水道局設計書（PE→C)-080604_川崎市水道局設計書（PE→C)-080605" xfId="2093" xr:uid="{00000000-0005-0000-0000-000030080000}"/>
    <cellStyle name="見積桁区切り_機械設計書_下田土木建築設計書070704" xfId="2094" xr:uid="{00000000-0005-0000-0000-000031080000}"/>
    <cellStyle name="見積-桁区切り_機械設計書_下田土木建築設計書070704" xfId="2095" xr:uid="{00000000-0005-0000-0000-000032080000}"/>
    <cellStyle name="見積桁区切り_機械設計書_下田土木建築設計書070704_川崎市水道局設計書（PE→C)-080604" xfId="2096" xr:uid="{00000000-0005-0000-0000-000033080000}"/>
    <cellStyle name="見積-桁区切り_機械設計書_下田土木建築設計書070704_川崎市水道局設計書（PE→C)-080604" xfId="2097" xr:uid="{00000000-0005-0000-0000-000034080000}"/>
    <cellStyle name="見積桁区切り_機械設計書_下田土木建築設計書070704_川崎市水道局設計書（PE→C)-080604_川崎市水道局設計書（PE→C)-080605" xfId="2098" xr:uid="{00000000-0005-0000-0000-000035080000}"/>
    <cellStyle name="見積-桁区切り_機械設計書_下田土木建築設計書070704_川崎市水道局設計書（PE→C)-080604_川崎市水道局設計書（PE→C)-080605" xfId="2099" xr:uid="{00000000-0005-0000-0000-000036080000}"/>
    <cellStyle name="見積桁区切り_機械設計書_概算事業費-機械" xfId="2100" xr:uid="{00000000-0005-0000-0000-000037080000}"/>
    <cellStyle name="見積-桁区切り_機械設計書_概算事業費-機械" xfId="2101" xr:uid="{00000000-0005-0000-0000-000038080000}"/>
    <cellStyle name="見積桁区切り_機械設計書_工事設計書（機械・金入）" xfId="2102" xr:uid="{00000000-0005-0000-0000-000039080000}"/>
    <cellStyle name="見積-桁区切り_機械設計書_工事設計書（機械・金入）" xfId="2103" xr:uid="{00000000-0005-0000-0000-00003A080000}"/>
    <cellStyle name="見積桁区切り_機械設計書_工事設計書（機械・金入）_川崎市水道局設計書（PE→C)-080604" xfId="2104" xr:uid="{00000000-0005-0000-0000-00003B080000}"/>
    <cellStyle name="見積-桁区切り_機械設計書_工事設計書（機械・金入）_川崎市水道局設計書（PE→C)-080604" xfId="2105" xr:uid="{00000000-0005-0000-0000-00003C080000}"/>
    <cellStyle name="見積桁区切り_機械設計書_工事設計書（機械・金入）_川崎市水道局設計書（PE→C)-080604_川崎市水道局設計書（PE→C)-080605" xfId="2106" xr:uid="{00000000-0005-0000-0000-00003D080000}"/>
    <cellStyle name="見積-桁区切り_機械設計書_工事設計書（機械・金入）_川崎市水道局設計書（PE→C)-080604_川崎市水道局設計書（PE→C)-080605" xfId="2107" xr:uid="{00000000-0005-0000-0000-00003E080000}"/>
    <cellStyle name="見積桁区切り_機械設計書_工事設計書（機械・金入）改" xfId="2108" xr:uid="{00000000-0005-0000-0000-00003F080000}"/>
    <cellStyle name="見積-桁区切り_機械設計書_工事設計書（機械・金入）改" xfId="2109" xr:uid="{00000000-0005-0000-0000-000040080000}"/>
    <cellStyle name="見積桁区切り_機械設計書_工事設計書（機械・金入）改_川崎市水道局設計書（PE→C)-080604" xfId="2110" xr:uid="{00000000-0005-0000-0000-000041080000}"/>
    <cellStyle name="見積-桁区切り_機械設計書_工事設計書（機械・金入）改_川崎市水道局設計書（PE→C)-080604" xfId="2111" xr:uid="{00000000-0005-0000-0000-000042080000}"/>
    <cellStyle name="見積桁区切り_機械設計書_工事設計書（機械・金入）改_川崎市水道局設計書（PE→C)-080604_川崎市水道局設計書（PE→C)-080605" xfId="2112" xr:uid="{00000000-0005-0000-0000-000043080000}"/>
    <cellStyle name="見積-桁区切り_機械設計書_工事設計書（機械・金入）改_川崎市水道局設計書（PE→C)-080604_川崎市水道局設計書（PE→C)-080605" xfId="2113" xr:uid="{00000000-0005-0000-0000-000044080000}"/>
    <cellStyle name="見積桁区切り_機械設計書_佐野・設計書" xfId="2114" xr:uid="{00000000-0005-0000-0000-000045080000}"/>
    <cellStyle name="見積-桁区切り_機械設計書_佐野・設計書" xfId="2115" xr:uid="{00000000-0005-0000-0000-000046080000}"/>
    <cellStyle name="見積桁区切り_機械設計書_砂沼(浄)配水P" xfId="2116" xr:uid="{00000000-0005-0000-0000-000047080000}"/>
    <cellStyle name="見積-桁区切り_機械設計書_砂沼(浄)配水P" xfId="2117" xr:uid="{00000000-0005-0000-0000-000048080000}"/>
    <cellStyle name="見積桁区切り_機械設計書_砂沼(浄)配水P_●01下田土木建築設計書" xfId="2118" xr:uid="{00000000-0005-0000-0000-000049080000}"/>
    <cellStyle name="見積-桁区切り_機械設計書_砂沼(浄)配水P_●01下田土木建築設計書" xfId="2119" xr:uid="{00000000-0005-0000-0000-00004A080000}"/>
    <cellStyle name="見積桁区切り_機械設計書_砂沼(浄)配水P_●01下田土木建築設計書_0805" xfId="2120" xr:uid="{00000000-0005-0000-0000-00004B080000}"/>
    <cellStyle name="見積-桁区切り_機械設計書_砂沼(浄)配水P_●01下田土木建築設計書_0805" xfId="2121" xr:uid="{00000000-0005-0000-0000-00004C080000}"/>
    <cellStyle name="見積桁区切り_機械設計書_砂沼(浄)配水P_●01下田土木建築設計書_川崎市水道局設計書（PE→C)-080604" xfId="2122" xr:uid="{00000000-0005-0000-0000-00004D080000}"/>
    <cellStyle name="見積-桁区切り_機械設計書_砂沼(浄)配水P_●01下田土木建築設計書_川崎市水道局設計書（PE→C)-080604" xfId="2123" xr:uid="{00000000-0005-0000-0000-00004E080000}"/>
    <cellStyle name="見積桁区切り_機械設計書_砂沼(浄)配水P_●01下田土木建築設計書_川崎市水道局設計書（PE→C)-080604_川崎市水道局設計書（PE→C)-080605" xfId="2124" xr:uid="{00000000-0005-0000-0000-00004F080000}"/>
    <cellStyle name="見積-桁区切り_機械設計書_砂沼(浄)配水P_●01下田土木建築設計書_川崎市水道局設計書（PE→C)-080604_川崎市水道局設計書（PE→C)-080605" xfId="2125" xr:uid="{00000000-0005-0000-0000-000050080000}"/>
    <cellStyle name="見積桁区切り_機械設計書_砂沼(浄)配水P_●総括設計書（061111）" xfId="2126" xr:uid="{00000000-0005-0000-0000-000051080000}"/>
    <cellStyle name="見積-桁区切り_機械設計書_砂沼(浄)配水P_●総括設計書（061111）" xfId="2127" xr:uid="{00000000-0005-0000-0000-000052080000}"/>
    <cellStyle name="見積桁区切り_機械設計書_砂沼(浄)配水P_●総括設計書（061111）_川崎市水道局設計書（PE→C)-080604" xfId="2128" xr:uid="{00000000-0005-0000-0000-000053080000}"/>
    <cellStyle name="見積-桁区切り_機械設計書_砂沼(浄)配水P_●総括設計書（061111）_川崎市水道局設計書（PE→C)-080604" xfId="2129" xr:uid="{00000000-0005-0000-0000-000054080000}"/>
    <cellStyle name="見積桁区切り_機械設計書_砂沼(浄)配水P_●総括設計書（061111）_川崎市水道局設計書（PE→C)-080604_川崎市水道局設計書（PE→C)-080605" xfId="2130" xr:uid="{00000000-0005-0000-0000-000055080000}"/>
    <cellStyle name="見積-桁区切り_機械設計書_砂沼(浄)配水P_●総括設計書（061111）_川崎市水道局設計書（PE→C)-080604_川崎市水道局設計書（PE→C)-080605" xfId="2131" xr:uid="{00000000-0005-0000-0000-000056080000}"/>
    <cellStyle name="見積桁区切り_機械設計書_砂沼(浄)配水P_06.04.25設計書（金入り）国交省" xfId="2132" xr:uid="{00000000-0005-0000-0000-000057080000}"/>
    <cellStyle name="見積-桁区切り_機械設計書_砂沼(浄)配水P_06.04.25設計書（金入り）国交省" xfId="2133" xr:uid="{00000000-0005-0000-0000-000058080000}"/>
    <cellStyle name="見積桁区切り_機械設計書_砂沼(浄)配水P_06.04.25設計書（金入り）国交省_川崎市水道局設計書（PE→C)-080604" xfId="2134" xr:uid="{00000000-0005-0000-0000-000059080000}"/>
    <cellStyle name="見積-桁区切り_機械設計書_砂沼(浄)配水P_06.04.25設計書（金入り）国交省_川崎市水道局設計書（PE→C)-080604" xfId="2135" xr:uid="{00000000-0005-0000-0000-00005A080000}"/>
    <cellStyle name="見積桁区切り_機械設計書_砂沼(浄)配水P_06.04.25設計書（金入り）国交省_川崎市水道局設計書（PE→C)-080604_川崎市水道局設計書（PE→C)-080605" xfId="2136" xr:uid="{00000000-0005-0000-0000-00005B080000}"/>
    <cellStyle name="見積-桁区切り_機械設計書_砂沼(浄)配水P_06.04.25設計書（金入り）国交省_川崎市水道局設計書（PE→C)-080604_川崎市水道局設計書（PE→C)-080605" xfId="2137" xr:uid="{00000000-0005-0000-0000-00005C080000}"/>
    <cellStyle name="見積桁区切り_機械設計書_砂沼(浄)配水P_下田土木建築設計書070704" xfId="2138" xr:uid="{00000000-0005-0000-0000-00005D080000}"/>
    <cellStyle name="見積-桁区切り_機械設計書_砂沼(浄)配水P_下田土木建築設計書070704" xfId="2139" xr:uid="{00000000-0005-0000-0000-00005E080000}"/>
    <cellStyle name="見積桁区切り_機械設計書_砂沼(浄)配水P_下田土木建築設計書070704_川崎市水道局設計書（PE→C)-080604" xfId="2140" xr:uid="{00000000-0005-0000-0000-00005F080000}"/>
    <cellStyle name="見積-桁区切り_機械設計書_砂沼(浄)配水P_下田土木建築設計書070704_川崎市水道局設計書（PE→C)-080604" xfId="2141" xr:uid="{00000000-0005-0000-0000-000060080000}"/>
    <cellStyle name="見積桁区切り_機械設計書_砂沼(浄)配水P_下田土木建築設計書070704_川崎市水道局設計書（PE→C)-080604_川崎市水道局設計書（PE→C)-080605" xfId="2142" xr:uid="{00000000-0005-0000-0000-000061080000}"/>
    <cellStyle name="見積-桁区切り_機械設計書_砂沼(浄)配水P_下田土木建築設計書070704_川崎市水道局設計書（PE→C)-080604_川崎市水道局設計書（PE→C)-080605" xfId="2143" xr:uid="{00000000-0005-0000-0000-000062080000}"/>
    <cellStyle name="見積桁区切り_機械設計書_砂沼(浄)配水P_概算事業費-機械" xfId="2144" xr:uid="{00000000-0005-0000-0000-000063080000}"/>
    <cellStyle name="見積-桁区切り_機械設計書_砂沼(浄)配水P_概算事業費-機械" xfId="2145" xr:uid="{00000000-0005-0000-0000-000064080000}"/>
    <cellStyle name="見積桁区切り_機械設計書_砂沼(浄)配水P_佐野・設計書" xfId="2146" xr:uid="{00000000-0005-0000-0000-000065080000}"/>
    <cellStyle name="見積-桁区切り_機械設計書_砂沼(浄)配水P_佐野・設計書" xfId="2147" xr:uid="{00000000-0005-0000-0000-000066080000}"/>
    <cellStyle name="見積桁区切り_機械設計書_砂沼(浄)配水P_佐野・設計書_川崎市水道局設計書（PE→C)-080604" xfId="2148" xr:uid="{00000000-0005-0000-0000-000067080000}"/>
    <cellStyle name="見積-桁区切り_機械設計書_砂沼(浄)配水P_佐野・設計書_川崎市水道局設計書（PE→C)-080604" xfId="2149" xr:uid="{00000000-0005-0000-0000-000068080000}"/>
    <cellStyle name="見積桁区切り_機械設計書_砂沼(浄)配水P_佐野・設計書_川崎市水道局設計書（PE→C)-080604_川崎市水道局設計書（PE→C)-080605" xfId="2150" xr:uid="{00000000-0005-0000-0000-000069080000}"/>
    <cellStyle name="見積-桁区切り_機械設計書_砂沼(浄)配水P_佐野・設計書_川崎市水道局設計書（PE→C)-080604_川崎市水道局設計書（PE→C)-080605" xfId="2151" xr:uid="{00000000-0005-0000-0000-00006A080000}"/>
    <cellStyle name="見積桁区切り_機械設計書_砂沼(浄)配水P_砂沼 (金抜き)" xfId="2152" xr:uid="{00000000-0005-0000-0000-00006B080000}"/>
    <cellStyle name="見積-桁区切り_機械設計書_砂沼(浄)配水P_砂沼 (金抜き)" xfId="2153" xr:uid="{00000000-0005-0000-0000-00006C080000}"/>
    <cellStyle name="見積桁区切り_機械設計書_砂沼(浄)配水P_砂沼 (金抜き)_●01下田土木建築設計書" xfId="2154" xr:uid="{00000000-0005-0000-0000-00006D080000}"/>
    <cellStyle name="見積-桁区切り_機械設計書_砂沼(浄)配水P_砂沼 (金抜き)_●01下田土木建築設計書" xfId="2155" xr:uid="{00000000-0005-0000-0000-00006E080000}"/>
    <cellStyle name="見積桁区切り_機械設計書_砂沼(浄)配水P_砂沼 (金抜き)_●01下田土木建築設計書_0805" xfId="2156" xr:uid="{00000000-0005-0000-0000-00006F080000}"/>
    <cellStyle name="見積-桁区切り_機械設計書_砂沼(浄)配水P_砂沼 (金抜き)_●01下田土木建築設計書_0805" xfId="2157" xr:uid="{00000000-0005-0000-0000-000070080000}"/>
    <cellStyle name="見積桁区切り_機械設計書_砂沼(浄)配水P_砂沼 (金抜き)_●01下田土木建築設計書_川崎市水道局設計書（PE→C)-080604" xfId="2158" xr:uid="{00000000-0005-0000-0000-000071080000}"/>
    <cellStyle name="見積-桁区切り_機械設計書_砂沼(浄)配水P_砂沼 (金抜き)_●01下田土木建築設計書_川崎市水道局設計書（PE→C)-080604" xfId="2159" xr:uid="{00000000-0005-0000-0000-000072080000}"/>
    <cellStyle name="見積桁区切り_機械設計書_砂沼(浄)配水P_砂沼 (金抜き)_●01下田土木建築設計書_川崎市水道局設計書（PE→C)-080604_川崎市水道局設計書（PE→C)-080605" xfId="2160" xr:uid="{00000000-0005-0000-0000-000073080000}"/>
    <cellStyle name="見積-桁区切り_機械設計書_砂沼(浄)配水P_砂沼 (金抜き)_●01下田土木建築設計書_川崎市水道局設計書（PE→C)-080604_川崎市水道局設計書（PE→C)-080605" xfId="2161" xr:uid="{00000000-0005-0000-0000-000074080000}"/>
    <cellStyle name="見積桁区切り_機械設計書_砂沼(浄)配水P_砂沼 (金抜き)_●総括設計書（061111）" xfId="2162" xr:uid="{00000000-0005-0000-0000-000075080000}"/>
    <cellStyle name="見積-桁区切り_機械設計書_砂沼(浄)配水P_砂沼 (金抜き)_●総括設計書（061111）" xfId="2163" xr:uid="{00000000-0005-0000-0000-000076080000}"/>
    <cellStyle name="見積桁区切り_機械設計書_砂沼(浄)配水P_砂沼 (金抜き)_●総括設計書（061111）_川崎市水道局設計書（PE→C)-080604" xfId="2164" xr:uid="{00000000-0005-0000-0000-000077080000}"/>
    <cellStyle name="見積-桁区切り_機械設計書_砂沼(浄)配水P_砂沼 (金抜き)_●総括設計書（061111）_川崎市水道局設計書（PE→C)-080604" xfId="2165" xr:uid="{00000000-0005-0000-0000-000078080000}"/>
    <cellStyle name="見積桁区切り_機械設計書_砂沼(浄)配水P_砂沼 (金抜き)_●総括設計書（061111）_川崎市水道局設計書（PE→C)-080604_川崎市水道局設計書（PE→C)-080605" xfId="2166" xr:uid="{00000000-0005-0000-0000-000079080000}"/>
    <cellStyle name="見積-桁区切り_機械設計書_砂沼(浄)配水P_砂沼 (金抜き)_●総括設計書（061111）_川崎市水道局設計書（PE→C)-080604_川崎市水道局設計書（PE→C)-080605" xfId="2167" xr:uid="{00000000-0005-0000-0000-00007A080000}"/>
    <cellStyle name="見積桁区切り_機械設計書_砂沼(浄)配水P_砂沼 (金抜き)_06.04.25設計書（金入り）国交省" xfId="2168" xr:uid="{00000000-0005-0000-0000-00007B080000}"/>
    <cellStyle name="見積-桁区切り_機械設計書_砂沼(浄)配水P_砂沼 (金抜き)_06.04.25設計書（金入り）国交省" xfId="2169" xr:uid="{00000000-0005-0000-0000-00007C080000}"/>
    <cellStyle name="見積桁区切り_機械設計書_砂沼(浄)配水P_砂沼 (金抜き)_06.04.25設計書（金入り）国交省_川崎市水道局設計書（PE→C)-080604" xfId="2170" xr:uid="{00000000-0005-0000-0000-00007D080000}"/>
    <cellStyle name="見積-桁区切り_機械設計書_砂沼(浄)配水P_砂沼 (金抜き)_06.04.25設計書（金入り）国交省_川崎市水道局設計書（PE→C)-080604" xfId="2171" xr:uid="{00000000-0005-0000-0000-00007E080000}"/>
    <cellStyle name="見積桁区切り_機械設計書_砂沼(浄)配水P_砂沼 (金抜き)_06.04.25設計書（金入り）国交省_川崎市水道局設計書（PE→C)-080604_川崎市水道局設計書（PE→C)-080605" xfId="2172" xr:uid="{00000000-0005-0000-0000-00007F080000}"/>
    <cellStyle name="見積-桁区切り_機械設計書_砂沼(浄)配水P_砂沼 (金抜き)_06.04.25設計書（金入り）国交省_川崎市水道局設計書（PE→C)-080604_川崎市水道局設計書（PE→C)-080605" xfId="2173" xr:uid="{00000000-0005-0000-0000-000080080000}"/>
    <cellStyle name="見積桁区切り_機械設計書_砂沼(浄)配水P_砂沼 (金抜き)_下田土木建築設計書070704" xfId="2174" xr:uid="{00000000-0005-0000-0000-000081080000}"/>
    <cellStyle name="見積-桁区切り_機械設計書_砂沼(浄)配水P_砂沼 (金抜き)_下田土木建築設計書070704" xfId="2175" xr:uid="{00000000-0005-0000-0000-000082080000}"/>
    <cellStyle name="見積桁区切り_機械設計書_砂沼(浄)配水P_砂沼 (金抜き)_下田土木建築設計書070704_川崎市水道局設計書（PE→C)-080604" xfId="2176" xr:uid="{00000000-0005-0000-0000-000083080000}"/>
    <cellStyle name="見積-桁区切り_機械設計書_砂沼(浄)配水P_砂沼 (金抜き)_下田土木建築設計書070704_川崎市水道局設計書（PE→C)-080604" xfId="2177" xr:uid="{00000000-0005-0000-0000-000084080000}"/>
    <cellStyle name="見積桁区切り_機械設計書_砂沼(浄)配水P_砂沼 (金抜き)_下田土木建築設計書070704_川崎市水道局設計書（PE→C)-080604_川崎市水道局設計書（PE→C)-080605" xfId="2178" xr:uid="{00000000-0005-0000-0000-000085080000}"/>
    <cellStyle name="見積-桁区切り_機械設計書_砂沼(浄)配水P_砂沼 (金抜き)_下田土木建築設計書070704_川崎市水道局設計書（PE→C)-080604_川崎市水道局設計書（PE→C)-080605" xfId="2179" xr:uid="{00000000-0005-0000-0000-000086080000}"/>
    <cellStyle name="見積桁区切り_機械設計書_砂沼(浄)配水P_砂沼 (金抜き)_概算事業費-機械" xfId="2180" xr:uid="{00000000-0005-0000-0000-000087080000}"/>
    <cellStyle name="見積-桁区切り_機械設計書_砂沼(浄)配水P_砂沼 (金抜き)_概算事業費-機械" xfId="2181" xr:uid="{00000000-0005-0000-0000-000088080000}"/>
    <cellStyle name="見積桁区切り_機械設計書_砂沼(浄)配水P_砂沼 (金抜き)_佐野・設計書" xfId="2182" xr:uid="{00000000-0005-0000-0000-000089080000}"/>
    <cellStyle name="見積-桁区切り_機械設計書_砂沼(浄)配水P_砂沼 (金抜き)_佐野・設計書" xfId="2183" xr:uid="{00000000-0005-0000-0000-00008A080000}"/>
    <cellStyle name="見積桁区切り_機械設計書_砂沼(浄)配水P_砂沼 (金抜き)_佐野・設計書_川崎市水道局設計書（PE→C)-080604" xfId="2184" xr:uid="{00000000-0005-0000-0000-00008B080000}"/>
    <cellStyle name="見積-桁区切り_機械設計書_砂沼(浄)配水P_砂沼 (金抜き)_佐野・設計書_川崎市水道局設計書（PE→C)-080604" xfId="2185" xr:uid="{00000000-0005-0000-0000-00008C080000}"/>
    <cellStyle name="見積桁区切り_機械設計書_砂沼(浄)配水P_砂沼 (金抜き)_佐野・設計書_川崎市水道局設計書（PE→C)-080604_川崎市水道局設計書（PE→C)-080605" xfId="2186" xr:uid="{00000000-0005-0000-0000-00008D080000}"/>
    <cellStyle name="見積-桁区切り_機械設計書_砂沼(浄)配水P_砂沼 (金抜き)_佐野・設計書_川崎市水道局設計書（PE→C)-080604_川崎市水道局設計書（PE→C)-080605" xfId="2187" xr:uid="{00000000-0005-0000-0000-00008E080000}"/>
    <cellStyle name="見積桁区切り_機械設計書_砂沼(浄)配水P_砂沼 (金抜き)_川崎市水道局設計書（PE→C)-080604" xfId="2188" xr:uid="{00000000-0005-0000-0000-00008F080000}"/>
    <cellStyle name="見積-桁区切り_機械設計書_砂沼(浄)配水P_砂沼 (金抜き)_川崎市水道局設計書（PE→C)-080604" xfId="2189" xr:uid="{00000000-0005-0000-0000-000090080000}"/>
    <cellStyle name="見積桁区切り_機械設計書_砂沼(浄)配水P_砂沼 (金抜き)_川崎市水道局設計書（PE→C)-080604_川崎市水道局設計書（PE→C)-080605" xfId="2190" xr:uid="{00000000-0005-0000-0000-000091080000}"/>
    <cellStyle name="見積-桁区切り_機械設計書_砂沼(浄)配水P_砂沼 (金抜き)_川崎市水道局設計書（PE→C)-080604_川崎市水道局設計書（PE→C)-080605" xfId="2191" xr:uid="{00000000-0005-0000-0000-000092080000}"/>
    <cellStyle name="見積桁区切り_機械設計書_砂沼(浄)配水P_砂沼 (金抜き)_長泉・設計書（自家発）金入り" xfId="2192" xr:uid="{00000000-0005-0000-0000-000093080000}"/>
    <cellStyle name="見積-桁区切り_機械設計書_砂沼(浄)配水P_砂沼 (金抜き)_長泉・設計書（自家発）金入り" xfId="2193" xr:uid="{00000000-0005-0000-0000-000094080000}"/>
    <cellStyle name="見積桁区切り_機械設計書_砂沼(浄)配水P_砂沼 (金抜き)_長泉・設計書（自家発）金入り_川崎市水道局設計書（PE→C)-080604" xfId="2194" xr:uid="{00000000-0005-0000-0000-000095080000}"/>
    <cellStyle name="見積-桁区切り_機械設計書_砂沼(浄)配水P_砂沼 (金抜き)_長泉・設計書（自家発）金入り_川崎市水道局設計書（PE→C)-080604" xfId="2195" xr:uid="{00000000-0005-0000-0000-000096080000}"/>
    <cellStyle name="見積桁区切り_機械設計書_砂沼(浄)配水P_砂沼 (金抜き)_長泉・設計書（自家発）金入り_川崎市水道局設計書（PE→C)-080604_川崎市水道局設計書（PE→C)-080605" xfId="2196" xr:uid="{00000000-0005-0000-0000-000097080000}"/>
    <cellStyle name="見積-桁区切り_機械設計書_砂沼(浄)配水P_砂沼 (金抜き)_長泉・設計書（自家発）金入り_川崎市水道局設計書（PE→C)-080604_川崎市水道局設計書（PE→C)-080605" xfId="2197" xr:uid="{00000000-0005-0000-0000-000098080000}"/>
    <cellStyle name="見積桁区切り_機械設計書_砂沼(浄)配水P_川崎市水道局設計書（PE→C)-080604" xfId="2198" xr:uid="{00000000-0005-0000-0000-000099080000}"/>
    <cellStyle name="見積-桁区切り_機械設計書_砂沼(浄)配水P_川崎市水道局設計書（PE→C)-080604" xfId="2199" xr:uid="{00000000-0005-0000-0000-00009A080000}"/>
    <cellStyle name="見積桁区切り_機械設計書_砂沼(浄)配水P_川崎市水道局設計書（PE→C)-080604_川崎市水道局設計書（PE→C)-080605" xfId="2200" xr:uid="{00000000-0005-0000-0000-00009B080000}"/>
    <cellStyle name="見積-桁区切り_機械設計書_砂沼(浄)配水P_川崎市水道局設計書（PE→C)-080604_川崎市水道局設計書（PE→C)-080605" xfId="2201" xr:uid="{00000000-0005-0000-0000-00009C080000}"/>
    <cellStyle name="見積桁区切り_機械設計書_砂沼(浄)配水P_長泉・設計書（自家発）金入り" xfId="2202" xr:uid="{00000000-0005-0000-0000-00009D080000}"/>
    <cellStyle name="見積-桁区切り_機械設計書_砂沼(浄)配水P_長泉・設計書（自家発）金入り" xfId="2203" xr:uid="{00000000-0005-0000-0000-00009E080000}"/>
    <cellStyle name="見積桁区切り_機械設計書_砂沼(浄)配水P_長泉・設計書（自家発）金入り_川崎市水道局設計書（PE→C)-080604" xfId="2204" xr:uid="{00000000-0005-0000-0000-00009F080000}"/>
    <cellStyle name="見積-桁区切り_機械設計書_砂沼(浄)配水P_長泉・設計書（自家発）金入り_川崎市水道局設計書（PE→C)-080604" xfId="2205" xr:uid="{00000000-0005-0000-0000-0000A0080000}"/>
    <cellStyle name="見積桁区切り_機械設計書_砂沼(浄)配水P_長泉・設計書（自家発）金入り_川崎市水道局設計書（PE→C)-080604_川崎市水道局設計書（PE→C)-080605" xfId="2206" xr:uid="{00000000-0005-0000-0000-0000A1080000}"/>
    <cellStyle name="見積-桁区切り_機械設計書_砂沼(浄)配水P_長泉・設計書（自家発）金入り_川崎市水道局設計書（PE→C)-080604_川崎市水道局設計書（PE→C)-080605" xfId="2207" xr:uid="{00000000-0005-0000-0000-0000A2080000}"/>
    <cellStyle name="見積桁区切り_機械設計書_川崎市水道局設計書（PE→C)-080604" xfId="2208" xr:uid="{00000000-0005-0000-0000-0000A3080000}"/>
    <cellStyle name="見積-桁区切り_機械設計書_川崎市水道局設計書（PE→C)-080604" xfId="2209" xr:uid="{00000000-0005-0000-0000-0000A4080000}"/>
    <cellStyle name="見積桁区切り_機械設計書_川崎市水道局設計書（PE→C)-080604_川崎市水道局設計書（PE→C)-080605" xfId="2210" xr:uid="{00000000-0005-0000-0000-0000A5080000}"/>
    <cellStyle name="見積-桁区切り_機械設計書_川崎市水道局設計書（PE→C)-080604_川崎市水道局設計書（PE→C)-080605" xfId="2211" xr:uid="{00000000-0005-0000-0000-0000A6080000}"/>
    <cellStyle name="見積桁区切り_機械設計書_長泉・設計書（自家発）金入り" xfId="2212" xr:uid="{00000000-0005-0000-0000-0000A7080000}"/>
    <cellStyle name="見積-桁区切り_機械設計書_長泉・設計書（自家発）金入り" xfId="2213" xr:uid="{00000000-0005-0000-0000-0000A8080000}"/>
    <cellStyle name="見積桁区切り_機械設計書_電気機械設計書（金入り）" xfId="2214" xr:uid="{00000000-0005-0000-0000-0000A9080000}"/>
    <cellStyle name="見積-桁区切り_機械設計書_電気機械設計書（金入り）" xfId="2215" xr:uid="{00000000-0005-0000-0000-0000AA080000}"/>
    <cellStyle name="見積桁区切り_機械設計書_電気機械設計書（金入り）_●総括設計書（061111）" xfId="2216" xr:uid="{00000000-0005-0000-0000-0000AB080000}"/>
    <cellStyle name="見積-桁区切り_機械設計書_電気機械設計書（金入り）_●総括設計書（061111）" xfId="2217" xr:uid="{00000000-0005-0000-0000-0000AC080000}"/>
    <cellStyle name="見積桁区切り_機械設計書_電気機械設計書（金入り）_●総括設計書（061111）_川崎市水道局設計書（PE→C)-080604" xfId="2218" xr:uid="{00000000-0005-0000-0000-0000AD080000}"/>
    <cellStyle name="見積-桁区切り_機械設計書_電気機械設計書（金入り）_●総括設計書（061111）_川崎市水道局設計書（PE→C)-080604" xfId="2219" xr:uid="{00000000-0005-0000-0000-0000AE080000}"/>
    <cellStyle name="見積桁区切り_機械設計書_電気機械設計書（金入り）_●総括設計書（061111）_川崎市水道局設計書（PE→C)-080604_川崎市水道局設計書（PE→C)-080605" xfId="2220" xr:uid="{00000000-0005-0000-0000-0000AF080000}"/>
    <cellStyle name="見積-桁区切り_機械設計書_電気機械設計書（金入り）_●総括設計書（061111）_川崎市水道局設計書（PE→C)-080604_川崎市水道局設計書（PE→C)-080605" xfId="2221" xr:uid="{00000000-0005-0000-0000-0000B0080000}"/>
    <cellStyle name="見積桁区切り_機械設計書_電気機械設計書（金入り）_川崎市水道局設計書（PE→C)-080604" xfId="2222" xr:uid="{00000000-0005-0000-0000-0000B1080000}"/>
    <cellStyle name="見積-桁区切り_機械設計書_電気機械設計書（金入り）_川崎市水道局設計書（PE→C)-080604" xfId="2223" xr:uid="{00000000-0005-0000-0000-0000B2080000}"/>
    <cellStyle name="見積桁区切り_機械設計書_電気機械設計書（金入り）_川崎市水道局設計書（PE→C)-080604_川崎市水道局設計書（PE→C)-080605" xfId="2224" xr:uid="{00000000-0005-0000-0000-0000B3080000}"/>
    <cellStyle name="見積-桁区切り_機械設計書_電気機械設計書（金入り）_川崎市水道局設計書（PE→C)-080604_川崎市水道局設計書（PE→C)-080605" xfId="2225" xr:uid="{00000000-0005-0000-0000-0000B4080000}"/>
    <cellStyle name="見積桁区切り_見積_資材_比較" xfId="2226" xr:uid="{00000000-0005-0000-0000-0000B5080000}"/>
    <cellStyle name="見積-桁区切り_見積_資材_比較" xfId="2227" xr:uid="{00000000-0005-0000-0000-0000B6080000}"/>
    <cellStyle name="見積桁区切り_工事設計書（機械・金入）" xfId="2228" xr:uid="{00000000-0005-0000-0000-0000B7080000}"/>
    <cellStyle name="見積-桁区切り_工事設計書（機械・金入）" xfId="2229" xr:uid="{00000000-0005-0000-0000-0000B8080000}"/>
    <cellStyle name="見積桁区切り_工事設計書（機械・金入）_川崎市水道局設計書（PE→C)-080604" xfId="2230" xr:uid="{00000000-0005-0000-0000-0000B9080000}"/>
    <cellStyle name="見積-桁区切り_工事設計書（機械・金入）_川崎市水道局設計書（PE→C)-080604" xfId="2231" xr:uid="{00000000-0005-0000-0000-0000BA080000}"/>
    <cellStyle name="見積桁区切り_工事設計書（機械・金入）_川崎市水道局設計書（PE→C)-080604_川崎市水道局設計書（PE→C)-080605" xfId="2232" xr:uid="{00000000-0005-0000-0000-0000BB080000}"/>
    <cellStyle name="見積-桁区切り_工事設計書（機械・金入）_川崎市水道局設計書（PE→C)-080604_川崎市水道局設計書（PE→C)-080605" xfId="2233" xr:uid="{00000000-0005-0000-0000-0000BC080000}"/>
    <cellStyle name="見積桁区切り_工事設計書（機械・金入）改" xfId="2234" xr:uid="{00000000-0005-0000-0000-0000BD080000}"/>
    <cellStyle name="見積-桁区切り_工事設計書（機械・金入）改" xfId="2235" xr:uid="{00000000-0005-0000-0000-0000BE080000}"/>
    <cellStyle name="見積桁区切り_工事設計書（機械・金入）改_川崎市水道局設計書（PE→C)-080604" xfId="2236" xr:uid="{00000000-0005-0000-0000-0000BF080000}"/>
    <cellStyle name="見積-桁区切り_工事設計書（機械・金入）改_川崎市水道局設計書（PE→C)-080604" xfId="2237" xr:uid="{00000000-0005-0000-0000-0000C0080000}"/>
    <cellStyle name="見積桁区切り_工事設計書（機械・金入）改_川崎市水道局設計書（PE→C)-080604_川崎市水道局設計書（PE→C)-080605" xfId="2238" xr:uid="{00000000-0005-0000-0000-0000C1080000}"/>
    <cellStyle name="見積-桁区切り_工事設計書（機械・金入）改_川崎市水道局設計書（PE→C)-080604_川崎市水道局設計書（PE→C)-080605" xfId="2239" xr:uid="{00000000-0005-0000-0000-0000C2080000}"/>
    <cellStyle name="見積桁区切り_佐野・設計書" xfId="2240" xr:uid="{00000000-0005-0000-0000-0000C3080000}"/>
    <cellStyle name="見積-桁区切り_佐野・設計書" xfId="2241" xr:uid="{00000000-0005-0000-0000-0000C4080000}"/>
    <cellStyle name="見積桁区切り_砂沼(浄)配水P" xfId="2242" xr:uid="{00000000-0005-0000-0000-0000C5080000}"/>
    <cellStyle name="見積-桁区切り_砂沼(浄)配水P" xfId="2243" xr:uid="{00000000-0005-0000-0000-0000C6080000}"/>
    <cellStyle name="見積桁区切り_砂沼(浄)配水P_●01下田土木建築設計書" xfId="2244" xr:uid="{00000000-0005-0000-0000-0000C7080000}"/>
    <cellStyle name="見積-桁区切り_砂沼(浄)配水P_●01下田土木建築設計書" xfId="2245" xr:uid="{00000000-0005-0000-0000-0000C8080000}"/>
    <cellStyle name="見積桁区切り_砂沼(浄)配水P_●01下田土木建築設計書_0805" xfId="2246" xr:uid="{00000000-0005-0000-0000-0000C9080000}"/>
    <cellStyle name="見積-桁区切り_砂沼(浄)配水P_●01下田土木建築設計書_0805" xfId="2247" xr:uid="{00000000-0005-0000-0000-0000CA080000}"/>
    <cellStyle name="見積桁区切り_砂沼(浄)配水P_●01下田土木建築設計書_川崎市水道局設計書（PE→C)-080604" xfId="2248" xr:uid="{00000000-0005-0000-0000-0000CB080000}"/>
    <cellStyle name="見積-桁区切り_砂沼(浄)配水P_●01下田土木建築設計書_川崎市水道局設計書（PE→C)-080604" xfId="2249" xr:uid="{00000000-0005-0000-0000-0000CC080000}"/>
    <cellStyle name="見積桁区切り_砂沼(浄)配水P_●01下田土木建築設計書_川崎市水道局設計書（PE→C)-080604_川崎市水道局設計書（PE→C)-080605" xfId="2250" xr:uid="{00000000-0005-0000-0000-0000CD080000}"/>
    <cellStyle name="見積-桁区切り_砂沼(浄)配水P_●01下田土木建築設計書_川崎市水道局設計書（PE→C)-080604_川崎市水道局設計書（PE→C)-080605" xfId="2251" xr:uid="{00000000-0005-0000-0000-0000CE080000}"/>
    <cellStyle name="見積桁区切り_砂沼(浄)配水P_●総括設計書（061111）" xfId="2252" xr:uid="{00000000-0005-0000-0000-0000CF080000}"/>
    <cellStyle name="見積-桁区切り_砂沼(浄)配水P_●総括設計書（061111）" xfId="2253" xr:uid="{00000000-0005-0000-0000-0000D0080000}"/>
    <cellStyle name="見積桁区切り_砂沼(浄)配水P_●総括設計書（061111）_川崎市水道局設計書（PE→C)-080604" xfId="2254" xr:uid="{00000000-0005-0000-0000-0000D1080000}"/>
    <cellStyle name="見積-桁区切り_砂沼(浄)配水P_●総括設計書（061111）_川崎市水道局設計書（PE→C)-080604" xfId="2255" xr:uid="{00000000-0005-0000-0000-0000D2080000}"/>
    <cellStyle name="見積桁区切り_砂沼(浄)配水P_●総括設計書（061111）_川崎市水道局設計書（PE→C)-080604_川崎市水道局設計書（PE→C)-080605" xfId="2256" xr:uid="{00000000-0005-0000-0000-0000D3080000}"/>
    <cellStyle name="見積-桁区切り_砂沼(浄)配水P_●総括設計書（061111）_川崎市水道局設計書（PE→C)-080604_川崎市水道局設計書（PE→C)-080605" xfId="2257" xr:uid="{00000000-0005-0000-0000-0000D4080000}"/>
    <cellStyle name="見積桁区切り_砂沼(浄)配水P_06.04.25設計書（金入り）国交省" xfId="2258" xr:uid="{00000000-0005-0000-0000-0000D5080000}"/>
    <cellStyle name="見積-桁区切り_砂沼(浄)配水P_06.04.25設計書（金入り）国交省" xfId="2259" xr:uid="{00000000-0005-0000-0000-0000D6080000}"/>
    <cellStyle name="見積桁区切り_砂沼(浄)配水P_06.04.25設計書（金入り）国交省_川崎市水道局設計書（PE→C)-080604" xfId="2260" xr:uid="{00000000-0005-0000-0000-0000D7080000}"/>
    <cellStyle name="見積-桁区切り_砂沼(浄)配水P_06.04.25設計書（金入り）国交省_川崎市水道局設計書（PE→C)-080604" xfId="2261" xr:uid="{00000000-0005-0000-0000-0000D8080000}"/>
    <cellStyle name="見積桁区切り_砂沼(浄)配水P_06.04.25設計書（金入り）国交省_川崎市水道局設計書（PE→C)-080604_川崎市水道局設計書（PE→C)-080605" xfId="2262" xr:uid="{00000000-0005-0000-0000-0000D9080000}"/>
    <cellStyle name="見積-桁区切り_砂沼(浄)配水P_06.04.25設計書（金入り）国交省_川崎市水道局設計書（PE→C)-080604_川崎市水道局設計書（PE→C)-080605" xfId="2263" xr:uid="{00000000-0005-0000-0000-0000DA080000}"/>
    <cellStyle name="見積桁区切り_砂沼(浄)配水P_下田土木建築設計書070704" xfId="2264" xr:uid="{00000000-0005-0000-0000-0000DB080000}"/>
    <cellStyle name="見積-桁区切り_砂沼(浄)配水P_下田土木建築設計書070704" xfId="2265" xr:uid="{00000000-0005-0000-0000-0000DC080000}"/>
    <cellStyle name="見積桁区切り_砂沼(浄)配水P_下田土木建築設計書070704_川崎市水道局設計書（PE→C)-080604" xfId="2266" xr:uid="{00000000-0005-0000-0000-0000DD080000}"/>
    <cellStyle name="見積-桁区切り_砂沼(浄)配水P_下田土木建築設計書070704_川崎市水道局設計書（PE→C)-080604" xfId="2267" xr:uid="{00000000-0005-0000-0000-0000DE080000}"/>
    <cellStyle name="見積桁区切り_砂沼(浄)配水P_下田土木建築設計書070704_川崎市水道局設計書（PE→C)-080604_川崎市水道局設計書（PE→C)-080605" xfId="2268" xr:uid="{00000000-0005-0000-0000-0000DF080000}"/>
    <cellStyle name="見積-桁区切り_砂沼(浄)配水P_下田土木建築設計書070704_川崎市水道局設計書（PE→C)-080604_川崎市水道局設計書（PE→C)-080605" xfId="2269" xr:uid="{00000000-0005-0000-0000-0000E0080000}"/>
    <cellStyle name="見積桁区切り_砂沼(浄)配水P_概算事業費-機械" xfId="2270" xr:uid="{00000000-0005-0000-0000-0000E1080000}"/>
    <cellStyle name="見積-桁区切り_砂沼(浄)配水P_概算事業費-機械" xfId="2271" xr:uid="{00000000-0005-0000-0000-0000E2080000}"/>
    <cellStyle name="見積桁区切り_砂沼(浄)配水P_佐野・設計書" xfId="2272" xr:uid="{00000000-0005-0000-0000-0000E3080000}"/>
    <cellStyle name="見積-桁区切り_砂沼(浄)配水P_佐野・設計書" xfId="2273" xr:uid="{00000000-0005-0000-0000-0000E4080000}"/>
    <cellStyle name="見積桁区切り_砂沼(浄)配水P_佐野・設計書_川崎市水道局設計書（PE→C)-080604" xfId="2274" xr:uid="{00000000-0005-0000-0000-0000E5080000}"/>
    <cellStyle name="見積-桁区切り_砂沼(浄)配水P_佐野・設計書_川崎市水道局設計書（PE→C)-080604" xfId="2275" xr:uid="{00000000-0005-0000-0000-0000E6080000}"/>
    <cellStyle name="見積桁区切り_砂沼(浄)配水P_佐野・設計書_川崎市水道局設計書（PE→C)-080604_川崎市水道局設計書（PE→C)-080605" xfId="2276" xr:uid="{00000000-0005-0000-0000-0000E7080000}"/>
    <cellStyle name="見積-桁区切り_砂沼(浄)配水P_佐野・設計書_川崎市水道局設計書（PE→C)-080604_川崎市水道局設計書（PE→C)-080605" xfId="2277" xr:uid="{00000000-0005-0000-0000-0000E8080000}"/>
    <cellStyle name="見積桁区切り_砂沼(浄)配水P_砂沼 (金抜き)" xfId="2278" xr:uid="{00000000-0005-0000-0000-0000E9080000}"/>
    <cellStyle name="見積-桁区切り_砂沼(浄)配水P_砂沼 (金抜き)" xfId="2279" xr:uid="{00000000-0005-0000-0000-0000EA080000}"/>
    <cellStyle name="見積桁区切り_砂沼(浄)配水P_砂沼 (金抜き)_●01下田土木建築設計書" xfId="2280" xr:uid="{00000000-0005-0000-0000-0000EB080000}"/>
    <cellStyle name="見積-桁区切り_砂沼(浄)配水P_砂沼 (金抜き)_●01下田土木建築設計書" xfId="2281" xr:uid="{00000000-0005-0000-0000-0000EC080000}"/>
    <cellStyle name="見積桁区切り_砂沼(浄)配水P_砂沼 (金抜き)_●01下田土木建築設計書_0805" xfId="2282" xr:uid="{00000000-0005-0000-0000-0000ED080000}"/>
    <cellStyle name="見積-桁区切り_砂沼(浄)配水P_砂沼 (金抜き)_●01下田土木建築設計書_0805" xfId="2283" xr:uid="{00000000-0005-0000-0000-0000EE080000}"/>
    <cellStyle name="見積桁区切り_砂沼(浄)配水P_砂沼 (金抜き)_●01下田土木建築設計書_川崎市水道局設計書（PE→C)-080604" xfId="2284" xr:uid="{00000000-0005-0000-0000-0000EF080000}"/>
    <cellStyle name="見積-桁区切り_砂沼(浄)配水P_砂沼 (金抜き)_●01下田土木建築設計書_川崎市水道局設計書（PE→C)-080604" xfId="2285" xr:uid="{00000000-0005-0000-0000-0000F0080000}"/>
    <cellStyle name="見積桁区切り_砂沼(浄)配水P_砂沼 (金抜き)_●01下田土木建築設計書_川崎市水道局設計書（PE→C)-080604_川崎市水道局設計書（PE→C)-080605" xfId="2286" xr:uid="{00000000-0005-0000-0000-0000F1080000}"/>
    <cellStyle name="見積-桁区切り_砂沼(浄)配水P_砂沼 (金抜き)_●01下田土木建築設計書_川崎市水道局設計書（PE→C)-080604_川崎市水道局設計書（PE→C)-080605" xfId="2287" xr:uid="{00000000-0005-0000-0000-0000F2080000}"/>
    <cellStyle name="見積桁区切り_砂沼(浄)配水P_砂沼 (金抜き)_●総括設計書（061111）" xfId="2288" xr:uid="{00000000-0005-0000-0000-0000F3080000}"/>
    <cellStyle name="見積-桁区切り_砂沼(浄)配水P_砂沼 (金抜き)_●総括設計書（061111）" xfId="2289" xr:uid="{00000000-0005-0000-0000-0000F4080000}"/>
    <cellStyle name="見積桁区切り_砂沼(浄)配水P_砂沼 (金抜き)_●総括設計書（061111）_川崎市水道局設計書（PE→C)-080604" xfId="2290" xr:uid="{00000000-0005-0000-0000-0000F5080000}"/>
    <cellStyle name="見積-桁区切り_砂沼(浄)配水P_砂沼 (金抜き)_●総括設計書（061111）_川崎市水道局設計書（PE→C)-080604" xfId="2291" xr:uid="{00000000-0005-0000-0000-0000F6080000}"/>
    <cellStyle name="見積桁区切り_砂沼(浄)配水P_砂沼 (金抜き)_●総括設計書（061111）_川崎市水道局設計書（PE→C)-080604_川崎市水道局設計書（PE→C)-080605" xfId="2292" xr:uid="{00000000-0005-0000-0000-0000F7080000}"/>
    <cellStyle name="見積-桁区切り_砂沼(浄)配水P_砂沼 (金抜き)_●総括設計書（061111）_川崎市水道局設計書（PE→C)-080604_川崎市水道局設計書（PE→C)-080605" xfId="2293" xr:uid="{00000000-0005-0000-0000-0000F8080000}"/>
    <cellStyle name="見積桁区切り_砂沼(浄)配水P_砂沼 (金抜き)_06.04.25設計書（金入り）国交省" xfId="2294" xr:uid="{00000000-0005-0000-0000-0000F9080000}"/>
    <cellStyle name="見積-桁区切り_砂沼(浄)配水P_砂沼 (金抜き)_06.04.25設計書（金入り）国交省" xfId="2295" xr:uid="{00000000-0005-0000-0000-0000FA080000}"/>
    <cellStyle name="見積桁区切り_砂沼(浄)配水P_砂沼 (金抜き)_06.04.25設計書（金入り）国交省_川崎市水道局設計書（PE→C)-080604" xfId="2296" xr:uid="{00000000-0005-0000-0000-0000FB080000}"/>
    <cellStyle name="見積-桁区切り_砂沼(浄)配水P_砂沼 (金抜き)_06.04.25設計書（金入り）国交省_川崎市水道局設計書（PE→C)-080604" xfId="2297" xr:uid="{00000000-0005-0000-0000-0000FC080000}"/>
    <cellStyle name="見積桁区切り_砂沼(浄)配水P_砂沼 (金抜き)_06.04.25設計書（金入り）国交省_川崎市水道局設計書（PE→C)-080604_川崎市水道局設計書（PE→C)-080605" xfId="2298" xr:uid="{00000000-0005-0000-0000-0000FD080000}"/>
    <cellStyle name="見積-桁区切り_砂沼(浄)配水P_砂沼 (金抜き)_06.04.25設計書（金入り）国交省_川崎市水道局設計書（PE→C)-080604_川崎市水道局設計書（PE→C)-080605" xfId="2299" xr:uid="{00000000-0005-0000-0000-0000FE080000}"/>
    <cellStyle name="見積桁区切り_砂沼(浄)配水P_砂沼 (金抜き)_下田土木建築設計書070704" xfId="2300" xr:uid="{00000000-0005-0000-0000-0000FF080000}"/>
    <cellStyle name="見積-桁区切り_砂沼(浄)配水P_砂沼 (金抜き)_下田土木建築設計書070704" xfId="2301" xr:uid="{00000000-0005-0000-0000-000000090000}"/>
    <cellStyle name="見積桁区切り_砂沼(浄)配水P_砂沼 (金抜き)_下田土木建築設計書070704_川崎市水道局設計書（PE→C)-080604" xfId="2302" xr:uid="{00000000-0005-0000-0000-000001090000}"/>
    <cellStyle name="見積-桁区切り_砂沼(浄)配水P_砂沼 (金抜き)_下田土木建築設計書070704_川崎市水道局設計書（PE→C)-080604" xfId="2303" xr:uid="{00000000-0005-0000-0000-000002090000}"/>
    <cellStyle name="見積桁区切り_砂沼(浄)配水P_砂沼 (金抜き)_下田土木建築設計書070704_川崎市水道局設計書（PE→C)-080604_川崎市水道局設計書（PE→C)-080605" xfId="2304" xr:uid="{00000000-0005-0000-0000-000003090000}"/>
    <cellStyle name="見積-桁区切り_砂沼(浄)配水P_砂沼 (金抜き)_下田土木建築設計書070704_川崎市水道局設計書（PE→C)-080604_川崎市水道局設計書（PE→C)-080605" xfId="2305" xr:uid="{00000000-0005-0000-0000-000004090000}"/>
    <cellStyle name="見積桁区切り_砂沼(浄)配水P_砂沼 (金抜き)_概算事業費-機械" xfId="2306" xr:uid="{00000000-0005-0000-0000-000005090000}"/>
    <cellStyle name="見積-桁区切り_砂沼(浄)配水P_砂沼 (金抜き)_概算事業費-機械" xfId="2307" xr:uid="{00000000-0005-0000-0000-000006090000}"/>
    <cellStyle name="見積桁区切り_砂沼(浄)配水P_砂沼 (金抜き)_佐野・設計書" xfId="2308" xr:uid="{00000000-0005-0000-0000-000007090000}"/>
    <cellStyle name="見積-桁区切り_砂沼(浄)配水P_砂沼 (金抜き)_佐野・設計書" xfId="2309" xr:uid="{00000000-0005-0000-0000-000008090000}"/>
    <cellStyle name="見積桁区切り_砂沼(浄)配水P_砂沼 (金抜き)_佐野・設計書_川崎市水道局設計書（PE→C)-080604" xfId="2310" xr:uid="{00000000-0005-0000-0000-000009090000}"/>
    <cellStyle name="見積-桁区切り_砂沼(浄)配水P_砂沼 (金抜き)_佐野・設計書_川崎市水道局設計書（PE→C)-080604" xfId="2311" xr:uid="{00000000-0005-0000-0000-00000A090000}"/>
    <cellStyle name="見積桁区切り_砂沼(浄)配水P_砂沼 (金抜き)_佐野・設計書_川崎市水道局設計書（PE→C)-080604_川崎市水道局設計書（PE→C)-080605" xfId="2312" xr:uid="{00000000-0005-0000-0000-00000B090000}"/>
    <cellStyle name="見積-桁区切り_砂沼(浄)配水P_砂沼 (金抜き)_佐野・設計書_川崎市水道局設計書（PE→C)-080604_川崎市水道局設計書（PE→C)-080605" xfId="2313" xr:uid="{00000000-0005-0000-0000-00000C090000}"/>
    <cellStyle name="見積桁区切り_砂沼(浄)配水P_砂沼 (金抜き)_川崎市水道局設計書（PE→C)-080604" xfId="2314" xr:uid="{00000000-0005-0000-0000-00000D090000}"/>
    <cellStyle name="見積-桁区切り_砂沼(浄)配水P_砂沼 (金抜き)_川崎市水道局設計書（PE→C)-080604" xfId="2315" xr:uid="{00000000-0005-0000-0000-00000E090000}"/>
    <cellStyle name="見積桁区切り_砂沼(浄)配水P_砂沼 (金抜き)_川崎市水道局設計書（PE→C)-080604_川崎市水道局設計書（PE→C)-080605" xfId="2316" xr:uid="{00000000-0005-0000-0000-00000F090000}"/>
    <cellStyle name="見積-桁区切り_砂沼(浄)配水P_砂沼 (金抜き)_川崎市水道局設計書（PE→C)-080604_川崎市水道局設計書（PE→C)-080605" xfId="2317" xr:uid="{00000000-0005-0000-0000-000010090000}"/>
    <cellStyle name="見積桁区切り_砂沼(浄)配水P_砂沼 (金抜き)_長泉・設計書（自家発）金入り" xfId="2318" xr:uid="{00000000-0005-0000-0000-000011090000}"/>
    <cellStyle name="見積-桁区切り_砂沼(浄)配水P_砂沼 (金抜き)_長泉・設計書（自家発）金入り" xfId="2319" xr:uid="{00000000-0005-0000-0000-000012090000}"/>
    <cellStyle name="見積桁区切り_砂沼(浄)配水P_砂沼 (金抜き)_長泉・設計書（自家発）金入り_川崎市水道局設計書（PE→C)-080604" xfId="2320" xr:uid="{00000000-0005-0000-0000-000013090000}"/>
    <cellStyle name="見積-桁区切り_砂沼(浄)配水P_砂沼 (金抜き)_長泉・設計書（自家発）金入り_川崎市水道局設計書（PE→C)-080604" xfId="2321" xr:uid="{00000000-0005-0000-0000-000014090000}"/>
    <cellStyle name="見積桁区切り_砂沼(浄)配水P_砂沼 (金抜き)_長泉・設計書（自家発）金入り_川崎市水道局設計書（PE→C)-080604_川崎市水道局設計書（PE→C)-080605" xfId="2322" xr:uid="{00000000-0005-0000-0000-000015090000}"/>
    <cellStyle name="見積-桁区切り_砂沼(浄)配水P_砂沼 (金抜き)_長泉・設計書（自家発）金入り_川崎市水道局設計書（PE→C)-080604_川崎市水道局設計書（PE→C)-080605" xfId="2323" xr:uid="{00000000-0005-0000-0000-000016090000}"/>
    <cellStyle name="見積桁区切り_砂沼(浄)配水P_川崎市水道局設計書（PE→C)-080604" xfId="2324" xr:uid="{00000000-0005-0000-0000-000017090000}"/>
    <cellStyle name="見積-桁区切り_砂沼(浄)配水P_川崎市水道局設計書（PE→C)-080604" xfId="2325" xr:uid="{00000000-0005-0000-0000-000018090000}"/>
    <cellStyle name="見積桁区切り_砂沼(浄)配水P_川崎市水道局設計書（PE→C)-080604_川崎市水道局設計書（PE→C)-080605" xfId="2326" xr:uid="{00000000-0005-0000-0000-000019090000}"/>
    <cellStyle name="見積-桁区切り_砂沼(浄)配水P_川崎市水道局設計書（PE→C)-080604_川崎市水道局設計書（PE→C)-080605" xfId="2327" xr:uid="{00000000-0005-0000-0000-00001A090000}"/>
    <cellStyle name="見積桁区切り_砂沼(浄)配水P_長泉・設計書（自家発）金入り" xfId="2328" xr:uid="{00000000-0005-0000-0000-00001B090000}"/>
    <cellStyle name="見積-桁区切り_砂沼(浄)配水P_長泉・設計書（自家発）金入り" xfId="2329" xr:uid="{00000000-0005-0000-0000-00001C090000}"/>
    <cellStyle name="見積桁区切り_砂沼(浄)配水P_長泉・設計書（自家発）金入り_川崎市水道局設計書（PE→C)-080604" xfId="2330" xr:uid="{00000000-0005-0000-0000-00001D090000}"/>
    <cellStyle name="見積-桁区切り_砂沼(浄)配水P_長泉・設計書（自家発）金入り_川崎市水道局設計書（PE→C)-080604" xfId="2331" xr:uid="{00000000-0005-0000-0000-00001E090000}"/>
    <cellStyle name="見積桁区切り_砂沼(浄)配水P_長泉・設計書（自家発）金入り_川崎市水道局設計書（PE→C)-080604_川崎市水道局設計書（PE→C)-080605" xfId="2332" xr:uid="{00000000-0005-0000-0000-00001F090000}"/>
    <cellStyle name="見積-桁区切り_砂沼(浄)配水P_長泉・設計書（自家発）金入り_川崎市水道局設計書（PE→C)-080604_川崎市水道局設計書（PE→C)-080605" xfId="2333" xr:uid="{00000000-0005-0000-0000-000020090000}"/>
    <cellStyle name="見積桁区切り_西台設計書" xfId="2334" xr:uid="{00000000-0005-0000-0000-000021090000}"/>
    <cellStyle name="見積-桁区切り_西台設計書" xfId="2335" xr:uid="{00000000-0005-0000-0000-000022090000}"/>
    <cellStyle name="見積桁区切り_西台設計書_（１６年１月修正）鳥栖設計書" xfId="2336" xr:uid="{00000000-0005-0000-0000-000023090000}"/>
    <cellStyle name="見積-桁区切り_西台設計書_（１６年１月修正）鳥栖設計書" xfId="2337" xr:uid="{00000000-0005-0000-0000-000024090000}"/>
    <cellStyle name="見積桁区切り_西台設計書_（１６年１月修正）鳥栖設計書_●01下田土木建築設計書" xfId="2338" xr:uid="{00000000-0005-0000-0000-000025090000}"/>
    <cellStyle name="見積-桁区切り_西台設計書_（１６年１月修正）鳥栖設計書_●01下田土木建築設計書" xfId="2339" xr:uid="{00000000-0005-0000-0000-000026090000}"/>
    <cellStyle name="見積桁区切り_西台設計書_（１６年１月修正）鳥栖設計書_●01下田土木建築設計書_0805" xfId="2340" xr:uid="{00000000-0005-0000-0000-000027090000}"/>
    <cellStyle name="見積-桁区切り_西台設計書_（１６年１月修正）鳥栖設計書_●01下田土木建築設計書_0805" xfId="2341" xr:uid="{00000000-0005-0000-0000-000028090000}"/>
    <cellStyle name="見積桁区切り_西台設計書_（１６年１月修正）鳥栖設計書_●707長泉設計書（金入）" xfId="2342" xr:uid="{00000000-0005-0000-0000-000029090000}"/>
    <cellStyle name="見積-桁区切り_西台設計書_（１６年１月修正）鳥栖設計書_●707長泉設計書（金入）" xfId="2343" xr:uid="{00000000-0005-0000-0000-00002A090000}"/>
    <cellStyle name="見積桁区切り_西台設計書_（１６年１月修正）鳥栖設計書_06.04.25設計書（金入り）国交省" xfId="2344" xr:uid="{00000000-0005-0000-0000-00002B090000}"/>
    <cellStyle name="見積-桁区切り_西台設計書_（１６年１月修正）鳥栖設計書_06.04.25設計書（金入り）国交省" xfId="2345" xr:uid="{00000000-0005-0000-0000-00002C090000}"/>
    <cellStyle name="見積桁区切り_西台設計書_（１６年１月修正）鳥栖設計書_下田土木建築設計書070704" xfId="2346" xr:uid="{00000000-0005-0000-0000-00002D090000}"/>
    <cellStyle name="見積-桁区切り_西台設計書_（１６年１月修正）鳥栖設計書_下田土木建築設計書070704" xfId="2347" xr:uid="{00000000-0005-0000-0000-00002E090000}"/>
    <cellStyle name="見積桁区切り_西台設計書_（１６年１月修正）鳥栖設計書_概算事業費-機械" xfId="2348" xr:uid="{00000000-0005-0000-0000-00002F090000}"/>
    <cellStyle name="見積-桁区切り_西台設計書_（１６年１月修正）鳥栖設計書_概算事業費-機械" xfId="2349" xr:uid="{00000000-0005-0000-0000-000030090000}"/>
    <cellStyle name="見積桁区切り_西台設計書_（１６年１月修正）鳥栖設計書_佐野・設計書" xfId="2350" xr:uid="{00000000-0005-0000-0000-000031090000}"/>
    <cellStyle name="見積-桁区切り_西台設計書_（１６年１月修正）鳥栖設計書_佐野・設計書" xfId="2351" xr:uid="{00000000-0005-0000-0000-000032090000}"/>
    <cellStyle name="見積桁区切り_西台設計書_（１６年１月修正）鳥栖設計書_長泉・設計書（自家発）金入り" xfId="2352" xr:uid="{00000000-0005-0000-0000-000033090000}"/>
    <cellStyle name="見積-桁区切り_西台設計書_（１６年１月修正）鳥栖設計書_長泉・設計書（自家発）金入り" xfId="2353" xr:uid="{00000000-0005-0000-0000-000034090000}"/>
    <cellStyle name="見積桁区切り_西台設計書_◆01次亜（機械）" xfId="2354" xr:uid="{00000000-0005-0000-0000-000035090000}"/>
    <cellStyle name="見積-桁区切り_西台設計書_◆01次亜（機械）" xfId="2355" xr:uid="{00000000-0005-0000-0000-000036090000}"/>
    <cellStyle name="見積桁区切り_西台設計書_◆01次亜（機械）_●01下田土木建築設計書" xfId="2356" xr:uid="{00000000-0005-0000-0000-000037090000}"/>
    <cellStyle name="見積-桁区切り_西台設計書_◆01次亜（機械）_●01下田土木建築設計書" xfId="2357" xr:uid="{00000000-0005-0000-0000-000038090000}"/>
    <cellStyle name="見積桁区切り_西台設計書_◆01次亜（機械）_●01下田土木建築設計書_0805" xfId="2358" xr:uid="{00000000-0005-0000-0000-000039090000}"/>
    <cellStyle name="見積-桁区切り_西台設計書_◆01次亜（機械）_●01下田土木建築設計書_0805" xfId="2359" xr:uid="{00000000-0005-0000-0000-00003A090000}"/>
    <cellStyle name="見積桁区切り_西台設計書_◆01次亜（機械）_06.04.25設計書（金入り）国交省" xfId="2360" xr:uid="{00000000-0005-0000-0000-00003B090000}"/>
    <cellStyle name="見積-桁区切り_西台設計書_◆01次亜（機械）_06.04.25設計書（金入り）国交省" xfId="2361" xr:uid="{00000000-0005-0000-0000-00003C090000}"/>
    <cellStyle name="見積桁区切り_西台設計書_◆01次亜（機械）_下田土木建築設計書070704" xfId="2362" xr:uid="{00000000-0005-0000-0000-00003D090000}"/>
    <cellStyle name="見積-桁区切り_西台設計書_◆01次亜（機械）_下田土木建築設計書070704" xfId="2363" xr:uid="{00000000-0005-0000-0000-00003E090000}"/>
    <cellStyle name="見積桁区切り_西台設計書_◆01次亜（機械）_概算事業費-機械" xfId="2364" xr:uid="{00000000-0005-0000-0000-00003F090000}"/>
    <cellStyle name="見積-桁区切り_西台設計書_◆01次亜（機械）_概算事業費-機械" xfId="2365" xr:uid="{00000000-0005-0000-0000-000040090000}"/>
    <cellStyle name="見積桁区切り_西台設計書_◆01次亜（機械）_佐野・設計書" xfId="2366" xr:uid="{00000000-0005-0000-0000-000041090000}"/>
    <cellStyle name="見積-桁区切り_西台設計書_◆01次亜（機械）_佐野・設計書" xfId="2367" xr:uid="{00000000-0005-0000-0000-000042090000}"/>
    <cellStyle name="見積桁区切り_西台設計書_◆01次亜（機械）_長泉・設計書（自家発）金入り" xfId="2368" xr:uid="{00000000-0005-0000-0000-000043090000}"/>
    <cellStyle name="見積-桁区切り_西台設計書_◆01次亜（機械）_長泉・設計書（自家発）金入り" xfId="2369" xr:uid="{00000000-0005-0000-0000-000044090000}"/>
    <cellStyle name="見積桁区切り_西台設計書_●01下田土木建築設計書" xfId="2370" xr:uid="{00000000-0005-0000-0000-000045090000}"/>
    <cellStyle name="見積-桁区切り_西台設計書_●01下田土木建築設計書" xfId="2371" xr:uid="{00000000-0005-0000-0000-000046090000}"/>
    <cellStyle name="見積桁区切り_西台設計書_●01下田土木建築設計書_0805" xfId="2372" xr:uid="{00000000-0005-0000-0000-000047090000}"/>
    <cellStyle name="見積-桁区切り_西台設計書_●01下田土木建築設計書_0805" xfId="2373" xr:uid="{00000000-0005-0000-0000-000048090000}"/>
    <cellStyle name="見積桁区切り_西台設計書_●707長泉設計書（金入）" xfId="2374" xr:uid="{00000000-0005-0000-0000-000049090000}"/>
    <cellStyle name="見積-桁区切り_西台設計書_●707長泉設計書（金入）" xfId="2375" xr:uid="{00000000-0005-0000-0000-00004A090000}"/>
    <cellStyle name="見積桁区切り_西台設計書_01 ●（金入）設計書(配水取水設備）" xfId="2376" xr:uid="{00000000-0005-0000-0000-00004B090000}"/>
    <cellStyle name="見積-桁区切り_西台設計書_01 ●（金入）設計書(配水取水設備）" xfId="2377" xr:uid="{00000000-0005-0000-0000-00004C090000}"/>
    <cellStyle name="見積桁区切り_西台設計書_01 ●（金入）設計書(配水取水設備）_●01下田土木建築設計書" xfId="2378" xr:uid="{00000000-0005-0000-0000-00004D090000}"/>
    <cellStyle name="見積-桁区切り_西台設計書_01 ●（金入）設計書(配水取水設備）_●01下田土木建築設計書" xfId="2379" xr:uid="{00000000-0005-0000-0000-00004E090000}"/>
    <cellStyle name="見積桁区切り_西台設計書_01 ●（金入）設計書(配水取水設備）_●01下田土木建築設計書_0805" xfId="2380" xr:uid="{00000000-0005-0000-0000-00004F090000}"/>
    <cellStyle name="見積-桁区切り_西台設計書_01 ●（金入）設計書(配水取水設備）_●01下田土木建築設計書_0805" xfId="2381" xr:uid="{00000000-0005-0000-0000-000050090000}"/>
    <cellStyle name="見積桁区切り_西台設計書_01 ●（金入）設計書(配水取水設備）_●01下田土木建築設計書_川崎市水道局設計書（PE→C)-080604" xfId="2382" xr:uid="{00000000-0005-0000-0000-000051090000}"/>
    <cellStyle name="見積-桁区切り_西台設計書_01 ●（金入）設計書(配水取水設備）_●01下田土木建築設計書_川崎市水道局設計書（PE→C)-080604" xfId="2383" xr:uid="{00000000-0005-0000-0000-000052090000}"/>
    <cellStyle name="見積桁区切り_西台設計書_01 ●（金入）設計書(配水取水設備）_●01下田土木建築設計書_川崎市水道局設計書（PE→C)-080604_川崎市水道局設計書（PE→C)-080605" xfId="2384" xr:uid="{00000000-0005-0000-0000-000053090000}"/>
    <cellStyle name="見積-桁区切り_西台設計書_01 ●（金入）設計書(配水取水設備）_●01下田土木建築設計書_川崎市水道局設計書（PE→C)-080604_川崎市水道局設計書（PE→C)-080605" xfId="2385" xr:uid="{00000000-0005-0000-0000-000054090000}"/>
    <cellStyle name="見積桁区切り_西台設計書_01 ●（金入）設計書(配水取水設備）_●707長泉設計書（金入）" xfId="2386" xr:uid="{00000000-0005-0000-0000-000055090000}"/>
    <cellStyle name="見積-桁区切り_西台設計書_01 ●（金入）設計書(配水取水設備）_●707長泉設計書（金入）" xfId="2387" xr:uid="{00000000-0005-0000-0000-000056090000}"/>
    <cellStyle name="見積桁区切り_西台設計書_01 ●（金入）設計書(配水取水設備）_●707長泉設計書（金入）_川崎市水道局設計書（PE→C)-080604" xfId="2388" xr:uid="{00000000-0005-0000-0000-000057090000}"/>
    <cellStyle name="見積-桁区切り_西台設計書_01 ●（金入）設計書(配水取水設備）_●707長泉設計書（金入）_川崎市水道局設計書（PE→C)-080604" xfId="2389" xr:uid="{00000000-0005-0000-0000-000058090000}"/>
    <cellStyle name="見積桁区切り_西台設計書_01 ●（金入）設計書(配水取水設備）_●707長泉設計書（金入）_川崎市水道局設計書（PE→C)-080604_川崎市水道局設計書（PE→C)-080605" xfId="2390" xr:uid="{00000000-0005-0000-0000-000059090000}"/>
    <cellStyle name="見積-桁区切り_西台設計書_01 ●（金入）設計書(配水取水設備）_●707長泉設計書（金入）_川崎市水道局設計書（PE→C)-080604_川崎市水道局設計書（PE→C)-080605" xfId="2391" xr:uid="{00000000-0005-0000-0000-00005A090000}"/>
    <cellStyle name="見積桁区切り_西台設計書_01 ●（金入）設計書(配水取水設備）_●総括設計書（061111）" xfId="2392" xr:uid="{00000000-0005-0000-0000-00005B090000}"/>
    <cellStyle name="見積-桁区切り_西台設計書_01 ●（金入）設計書(配水取水設備）_●総括設計書（061111）" xfId="2393" xr:uid="{00000000-0005-0000-0000-00005C090000}"/>
    <cellStyle name="見積桁区切り_西台設計書_01 ●（金入）設計書(配水取水設備）_●総括設計書（061111）_川崎市水道局設計書（PE→C)-080604" xfId="2394" xr:uid="{00000000-0005-0000-0000-00005D090000}"/>
    <cellStyle name="見積-桁区切り_西台設計書_01 ●（金入）設計書(配水取水設備）_●総括設計書（061111）_川崎市水道局設計書（PE→C)-080604" xfId="2395" xr:uid="{00000000-0005-0000-0000-00005E090000}"/>
    <cellStyle name="見積桁区切り_西台設計書_01 ●（金入）設計書(配水取水設備）_●総括設計書（061111）_川崎市水道局設計書（PE→C)-080604_川崎市水道局設計書（PE→C)-080605" xfId="2396" xr:uid="{00000000-0005-0000-0000-00005F090000}"/>
    <cellStyle name="見積-桁区切り_西台設計書_01 ●（金入）設計書(配水取水設備）_●総括設計書（061111）_川崎市水道局設計書（PE→C)-080604_川崎市水道局設計書（PE→C)-080605" xfId="2397" xr:uid="{00000000-0005-0000-0000-000060090000}"/>
    <cellStyle name="見積桁区切り_西台設計書_01 ●（金入）設計書(配水取水設備）_06.04.25設計書（金入り）国交省" xfId="2398" xr:uid="{00000000-0005-0000-0000-000061090000}"/>
    <cellStyle name="見積-桁区切り_西台設計書_01 ●（金入）設計書(配水取水設備）_06.04.25設計書（金入り）国交省" xfId="2399" xr:uid="{00000000-0005-0000-0000-000062090000}"/>
    <cellStyle name="見積桁区切り_西台設計書_01 ●（金入）設計書(配水取水設備）_06.04.25設計書（金入り）国交省_川崎市水道局設計書（PE→C)-080604" xfId="2400" xr:uid="{00000000-0005-0000-0000-000063090000}"/>
    <cellStyle name="見積-桁区切り_西台設計書_01 ●（金入）設計書(配水取水設備）_06.04.25設計書（金入り）国交省_川崎市水道局設計書（PE→C)-080604" xfId="2401" xr:uid="{00000000-0005-0000-0000-000064090000}"/>
    <cellStyle name="見積桁区切り_西台設計書_01 ●（金入）設計書(配水取水設備）_06.04.25設計書（金入り）国交省_川崎市水道局設計書（PE→C)-080604_川崎市水道局設計書（PE→C)-080605" xfId="2402" xr:uid="{00000000-0005-0000-0000-000065090000}"/>
    <cellStyle name="見積-桁区切り_西台設計書_01 ●（金入）設計書(配水取水設備）_06.04.25設計書（金入り）国交省_川崎市水道局設計書（PE→C)-080604_川崎市水道局設計書（PE→C)-080605" xfId="2403" xr:uid="{00000000-0005-0000-0000-000066090000}"/>
    <cellStyle name="見積桁区切り_西台設計書_01 ●（金入）設計書(配水取水設備）_下田土木建築設計書070704" xfId="2404" xr:uid="{00000000-0005-0000-0000-000067090000}"/>
    <cellStyle name="見積-桁区切り_西台設計書_01 ●（金入）設計書(配水取水設備）_下田土木建築設計書070704" xfId="2405" xr:uid="{00000000-0005-0000-0000-000068090000}"/>
    <cellStyle name="見積桁区切り_西台設計書_01 ●（金入）設計書(配水取水設備）_下田土木建築設計書070704_川崎市水道局設計書（PE→C)-080604" xfId="2406" xr:uid="{00000000-0005-0000-0000-000069090000}"/>
    <cellStyle name="見積-桁区切り_西台設計書_01 ●（金入）設計書(配水取水設備）_下田土木建築設計書070704_川崎市水道局設計書（PE→C)-080604" xfId="2407" xr:uid="{00000000-0005-0000-0000-00006A090000}"/>
    <cellStyle name="見積桁区切り_西台設計書_01 ●（金入）設計書(配水取水設備）_下田土木建築設計書070704_川崎市水道局設計書（PE→C)-080604_川崎市水道局設計書（PE→C)-080605" xfId="2408" xr:uid="{00000000-0005-0000-0000-00006B090000}"/>
    <cellStyle name="見積-桁区切り_西台設計書_01 ●（金入）設計書(配水取水設備）_下田土木建築設計書070704_川崎市水道局設計書（PE→C)-080604_川崎市水道局設計書（PE→C)-080605" xfId="2409" xr:uid="{00000000-0005-0000-0000-00006C090000}"/>
    <cellStyle name="見積桁区切り_西台設計書_01 ●（金入）設計書(配水取水設備）_概算事業費-機械" xfId="2410" xr:uid="{00000000-0005-0000-0000-00006D090000}"/>
    <cellStyle name="見積-桁区切り_西台設計書_01 ●（金入）設計書(配水取水設備）_概算事業費-機械" xfId="2411" xr:uid="{00000000-0005-0000-0000-00006E090000}"/>
    <cellStyle name="見積桁区切り_西台設計書_01 ●（金入）設計書(配水取水設備）_佐野・設計書" xfId="2412" xr:uid="{00000000-0005-0000-0000-00006F090000}"/>
    <cellStyle name="見積-桁区切り_西台設計書_01 ●（金入）設計書(配水取水設備）_佐野・設計書" xfId="2413" xr:uid="{00000000-0005-0000-0000-000070090000}"/>
    <cellStyle name="見積桁区切り_西台設計書_01 ●（金入）設計書(配水取水設備）_佐野・設計書_川崎市水道局設計書（PE→C)-080604" xfId="2414" xr:uid="{00000000-0005-0000-0000-000071090000}"/>
    <cellStyle name="見積-桁区切り_西台設計書_01 ●（金入）設計書(配水取水設備）_佐野・設計書_川崎市水道局設計書（PE→C)-080604" xfId="2415" xr:uid="{00000000-0005-0000-0000-000072090000}"/>
    <cellStyle name="見積桁区切り_西台設計書_01 ●（金入）設計書(配水取水設備）_佐野・設計書_川崎市水道局設計書（PE→C)-080604_川崎市水道局設計書（PE→C)-080605" xfId="2416" xr:uid="{00000000-0005-0000-0000-000073090000}"/>
    <cellStyle name="見積-桁区切り_西台設計書_01 ●（金入）設計書(配水取水設備）_佐野・設計書_川崎市水道局設計書（PE→C)-080604_川崎市水道局設計書（PE→C)-080605" xfId="2417" xr:uid="{00000000-0005-0000-0000-000074090000}"/>
    <cellStyle name="見積桁区切り_西台設計書_01 ●（金入）設計書(配水取水設備）_川崎市水道局設計書（PE→C)-080604" xfId="2418" xr:uid="{00000000-0005-0000-0000-000075090000}"/>
    <cellStyle name="見積-桁区切り_西台設計書_01 ●（金入）設計書(配水取水設備）_川崎市水道局設計書（PE→C)-080604" xfId="2419" xr:uid="{00000000-0005-0000-0000-000076090000}"/>
    <cellStyle name="見積桁区切り_西台設計書_01 ●（金入）設計書(配水取水設備）_川崎市水道局設計書（PE→C)-080604_川崎市水道局設計書（PE→C)-080605" xfId="2420" xr:uid="{00000000-0005-0000-0000-000077090000}"/>
    <cellStyle name="見積-桁区切り_西台設計書_01 ●（金入）設計書(配水取水設備）_川崎市水道局設計書（PE→C)-080604_川崎市水道局設計書（PE→C)-080605" xfId="2421" xr:uid="{00000000-0005-0000-0000-000078090000}"/>
    <cellStyle name="見積桁区切り_西台設計書_01 ●（金入）設計書(配水取水設備）_長泉・設計書（自家発）金入り" xfId="2422" xr:uid="{00000000-0005-0000-0000-000079090000}"/>
    <cellStyle name="見積-桁区切り_西台設計書_01 ●（金入）設計書(配水取水設備）_長泉・設計書（自家発）金入り" xfId="2423" xr:uid="{00000000-0005-0000-0000-00007A090000}"/>
    <cellStyle name="見積桁区切り_西台設計書_01 ●（金入）設計書(配水取水設備）_長泉・設計書（自家発）金入り_川崎市水道局設計書（PE→C)-080604" xfId="2424" xr:uid="{00000000-0005-0000-0000-00007B090000}"/>
    <cellStyle name="見積-桁区切り_西台設計書_01 ●（金入）設計書(配水取水設備）_長泉・設計書（自家発）金入り_川崎市水道局設計書（PE→C)-080604" xfId="2425" xr:uid="{00000000-0005-0000-0000-00007C090000}"/>
    <cellStyle name="見積桁区切り_西台設計書_01 ●（金入）設計書(配水取水設備）_長泉・設計書（自家発）金入り_川崎市水道局設計書（PE→C)-080604_川崎市水道局設計書（PE→C)-080605" xfId="2426" xr:uid="{00000000-0005-0000-0000-00007D090000}"/>
    <cellStyle name="見積-桁区切り_西台設計書_01 ●（金入）設計書(配水取水設備）_長泉・設計書（自家発）金入り_川崎市水道局設計書（PE→C)-080604_川崎市水道局設計書（PE→C)-080605" xfId="2427" xr:uid="{00000000-0005-0000-0000-00007E090000}"/>
    <cellStyle name="見積桁区切り_西台設計書_06.04.25設計書（金入り）国交省" xfId="2428" xr:uid="{00000000-0005-0000-0000-00007F090000}"/>
    <cellStyle name="見積-桁区切り_西台設計書_06.04.25設計書（金入り）国交省" xfId="2429" xr:uid="{00000000-0005-0000-0000-000080090000}"/>
    <cellStyle name="見積桁区切り_西台設計書_06.04.25設計書（金入り）国交省_川崎市水道局設計書（PE→C)-080604" xfId="2430" xr:uid="{00000000-0005-0000-0000-000081090000}"/>
    <cellStyle name="見積-桁区切り_西台設計書_06.04.25設計書（金入り）国交省_川崎市水道局設計書（PE→C)-080604" xfId="2431" xr:uid="{00000000-0005-0000-0000-000082090000}"/>
    <cellStyle name="見積桁区切り_西台設計書_06.04.25設計書（金入り）国交省_川崎市水道局設計書（PE→C)-080604_川崎市水道局設計書（PE→C)-080605" xfId="2432" xr:uid="{00000000-0005-0000-0000-000083090000}"/>
    <cellStyle name="見積-桁区切り_西台設計書_06.04.25設計書（金入り）国交省_川崎市水道局設計書（PE→C)-080604_川崎市水道局設計書（PE→C)-080605" xfId="2433" xr:uid="{00000000-0005-0000-0000-000084090000}"/>
    <cellStyle name="見積桁区切り_西台設計書_下田土木建築設計書070704" xfId="2434" xr:uid="{00000000-0005-0000-0000-000085090000}"/>
    <cellStyle name="見積-桁区切り_西台設計書_下田土木建築設計書070704" xfId="2435" xr:uid="{00000000-0005-0000-0000-000086090000}"/>
    <cellStyle name="見積桁区切り_西台設計書_下田土木建築設計書070704_川崎市水道局設計書（PE→C)-080604" xfId="2436" xr:uid="{00000000-0005-0000-0000-000087090000}"/>
    <cellStyle name="見積-桁区切り_西台設計書_下田土木建築設計書070704_川崎市水道局設計書（PE→C)-080604" xfId="2437" xr:uid="{00000000-0005-0000-0000-000088090000}"/>
    <cellStyle name="見積桁区切り_西台設計書_下田土木建築設計書070704_川崎市水道局設計書（PE→C)-080604_川崎市水道局設計書（PE→C)-080605" xfId="2438" xr:uid="{00000000-0005-0000-0000-000089090000}"/>
    <cellStyle name="見積-桁区切り_西台設計書_下田土木建築設計書070704_川崎市水道局設計書（PE→C)-080604_川崎市水道局設計書（PE→C)-080605" xfId="2439" xr:uid="{00000000-0005-0000-0000-00008A090000}"/>
    <cellStyle name="見積桁区切り_西台設計書_概算事業費-機械" xfId="2440" xr:uid="{00000000-0005-0000-0000-00008B090000}"/>
    <cellStyle name="見積-桁区切り_西台設計書_概算事業費-機械" xfId="2441" xr:uid="{00000000-0005-0000-0000-00008C090000}"/>
    <cellStyle name="見積桁区切り_西台設計書_工事設計書（機械・金入）" xfId="2442" xr:uid="{00000000-0005-0000-0000-00008D090000}"/>
    <cellStyle name="見積-桁区切り_西台設計書_工事設計書（機械・金入）" xfId="2443" xr:uid="{00000000-0005-0000-0000-00008E090000}"/>
    <cellStyle name="見積桁区切り_西台設計書_工事設計書（機械・金入）_川崎市水道局設計書（PE→C)-080604" xfId="2444" xr:uid="{00000000-0005-0000-0000-00008F090000}"/>
    <cellStyle name="見積-桁区切り_西台設計書_工事設計書（機械・金入）_川崎市水道局設計書（PE→C)-080604" xfId="2445" xr:uid="{00000000-0005-0000-0000-000090090000}"/>
    <cellStyle name="見積桁区切り_西台設計書_工事設計書（機械・金入）_川崎市水道局設計書（PE→C)-080604_川崎市水道局設計書（PE→C)-080605" xfId="2446" xr:uid="{00000000-0005-0000-0000-000091090000}"/>
    <cellStyle name="見積-桁区切り_西台設計書_工事設計書（機械・金入）_川崎市水道局設計書（PE→C)-080604_川崎市水道局設計書（PE→C)-080605" xfId="2447" xr:uid="{00000000-0005-0000-0000-000092090000}"/>
    <cellStyle name="見積桁区切り_西台設計書_工事設計書（機械・金入）改" xfId="2448" xr:uid="{00000000-0005-0000-0000-000093090000}"/>
    <cellStyle name="見積-桁区切り_西台設計書_工事設計書（機械・金入）改" xfId="2449" xr:uid="{00000000-0005-0000-0000-000094090000}"/>
    <cellStyle name="見積桁区切り_西台設計書_工事設計書（機械・金入）改_川崎市水道局設計書（PE→C)-080604" xfId="2450" xr:uid="{00000000-0005-0000-0000-000095090000}"/>
    <cellStyle name="見積-桁区切り_西台設計書_工事設計書（機械・金入）改_川崎市水道局設計書（PE→C)-080604" xfId="2451" xr:uid="{00000000-0005-0000-0000-000096090000}"/>
    <cellStyle name="見積桁区切り_西台設計書_工事設計書（機械・金入）改_川崎市水道局設計書（PE→C)-080604_川崎市水道局設計書（PE→C)-080605" xfId="2452" xr:uid="{00000000-0005-0000-0000-000097090000}"/>
    <cellStyle name="見積-桁区切り_西台設計書_工事設計書（機械・金入）改_川崎市水道局設計書（PE→C)-080604_川崎市水道局設計書（PE→C)-080605" xfId="2453" xr:uid="{00000000-0005-0000-0000-000098090000}"/>
    <cellStyle name="見積桁区切り_西台設計書_佐野・設計書" xfId="2454" xr:uid="{00000000-0005-0000-0000-000099090000}"/>
    <cellStyle name="見積-桁区切り_西台設計書_佐野・設計書" xfId="2455" xr:uid="{00000000-0005-0000-0000-00009A090000}"/>
    <cellStyle name="見積桁区切り_西台設計書_砂沼(浄)配水P" xfId="2456" xr:uid="{00000000-0005-0000-0000-00009B090000}"/>
    <cellStyle name="見積-桁区切り_西台設計書_砂沼(浄)配水P" xfId="2457" xr:uid="{00000000-0005-0000-0000-00009C090000}"/>
    <cellStyle name="見積桁区切り_西台設計書_砂沼(浄)配水P_●01下田土木建築設計書" xfId="2458" xr:uid="{00000000-0005-0000-0000-00009D090000}"/>
    <cellStyle name="見積-桁区切り_西台設計書_砂沼(浄)配水P_●01下田土木建築設計書" xfId="2459" xr:uid="{00000000-0005-0000-0000-00009E090000}"/>
    <cellStyle name="見積桁区切り_西台設計書_砂沼(浄)配水P_●01下田土木建築設計書_0805" xfId="2460" xr:uid="{00000000-0005-0000-0000-00009F090000}"/>
    <cellStyle name="見積-桁区切り_西台設計書_砂沼(浄)配水P_●01下田土木建築設計書_0805" xfId="2461" xr:uid="{00000000-0005-0000-0000-0000A0090000}"/>
    <cellStyle name="見積桁区切り_西台設計書_砂沼(浄)配水P_●01下田土木建築設計書_川崎市水道局設計書（PE→C)-080604" xfId="2462" xr:uid="{00000000-0005-0000-0000-0000A1090000}"/>
    <cellStyle name="見積-桁区切り_西台設計書_砂沼(浄)配水P_●01下田土木建築設計書_川崎市水道局設計書（PE→C)-080604" xfId="2463" xr:uid="{00000000-0005-0000-0000-0000A2090000}"/>
    <cellStyle name="見積桁区切り_西台設計書_砂沼(浄)配水P_●01下田土木建築設計書_川崎市水道局設計書（PE→C)-080604_川崎市水道局設計書（PE→C)-080605" xfId="2464" xr:uid="{00000000-0005-0000-0000-0000A3090000}"/>
    <cellStyle name="見積-桁区切り_西台設計書_砂沼(浄)配水P_●01下田土木建築設計書_川崎市水道局設計書（PE→C)-080604_川崎市水道局設計書（PE→C)-080605" xfId="2465" xr:uid="{00000000-0005-0000-0000-0000A4090000}"/>
    <cellStyle name="見積桁区切り_西台設計書_砂沼(浄)配水P_●総括設計書（061111）" xfId="2466" xr:uid="{00000000-0005-0000-0000-0000A5090000}"/>
    <cellStyle name="見積-桁区切り_西台設計書_砂沼(浄)配水P_●総括設計書（061111）" xfId="2467" xr:uid="{00000000-0005-0000-0000-0000A6090000}"/>
    <cellStyle name="見積桁区切り_西台設計書_砂沼(浄)配水P_●総括設計書（061111）_川崎市水道局設計書（PE→C)-080604" xfId="2468" xr:uid="{00000000-0005-0000-0000-0000A7090000}"/>
    <cellStyle name="見積-桁区切り_西台設計書_砂沼(浄)配水P_●総括設計書（061111）_川崎市水道局設計書（PE→C)-080604" xfId="2469" xr:uid="{00000000-0005-0000-0000-0000A8090000}"/>
    <cellStyle name="見積桁区切り_西台設計書_砂沼(浄)配水P_●総括設計書（061111）_川崎市水道局設計書（PE→C)-080604_川崎市水道局設計書（PE→C)-080605" xfId="2470" xr:uid="{00000000-0005-0000-0000-0000A9090000}"/>
    <cellStyle name="見積-桁区切り_西台設計書_砂沼(浄)配水P_●総括設計書（061111）_川崎市水道局設計書（PE→C)-080604_川崎市水道局設計書（PE→C)-080605" xfId="2471" xr:uid="{00000000-0005-0000-0000-0000AA090000}"/>
    <cellStyle name="見積桁区切り_西台設計書_砂沼(浄)配水P_06.04.25設計書（金入り）国交省" xfId="2472" xr:uid="{00000000-0005-0000-0000-0000AB090000}"/>
    <cellStyle name="見積-桁区切り_西台設計書_砂沼(浄)配水P_06.04.25設計書（金入り）国交省" xfId="2473" xr:uid="{00000000-0005-0000-0000-0000AC090000}"/>
    <cellStyle name="見積桁区切り_西台設計書_砂沼(浄)配水P_06.04.25設計書（金入り）国交省_川崎市水道局設計書（PE→C)-080604" xfId="2474" xr:uid="{00000000-0005-0000-0000-0000AD090000}"/>
    <cellStyle name="見積-桁区切り_西台設計書_砂沼(浄)配水P_06.04.25設計書（金入り）国交省_川崎市水道局設計書（PE→C)-080604" xfId="2475" xr:uid="{00000000-0005-0000-0000-0000AE090000}"/>
    <cellStyle name="見積桁区切り_西台設計書_砂沼(浄)配水P_06.04.25設計書（金入り）国交省_川崎市水道局設計書（PE→C)-080604_川崎市水道局設計書（PE→C)-080605" xfId="2476" xr:uid="{00000000-0005-0000-0000-0000AF090000}"/>
    <cellStyle name="見積-桁区切り_西台設計書_砂沼(浄)配水P_06.04.25設計書（金入り）国交省_川崎市水道局設計書（PE→C)-080604_川崎市水道局設計書（PE→C)-080605" xfId="2477" xr:uid="{00000000-0005-0000-0000-0000B0090000}"/>
    <cellStyle name="見積桁区切り_西台設計書_砂沼(浄)配水P_下田土木建築設計書070704" xfId="2478" xr:uid="{00000000-0005-0000-0000-0000B1090000}"/>
    <cellStyle name="見積-桁区切り_西台設計書_砂沼(浄)配水P_下田土木建築設計書070704" xfId="2479" xr:uid="{00000000-0005-0000-0000-0000B2090000}"/>
    <cellStyle name="見積桁区切り_西台設計書_砂沼(浄)配水P_下田土木建築設計書070704_川崎市水道局設計書（PE→C)-080604" xfId="2480" xr:uid="{00000000-0005-0000-0000-0000B3090000}"/>
    <cellStyle name="見積-桁区切り_西台設計書_砂沼(浄)配水P_下田土木建築設計書070704_川崎市水道局設計書（PE→C)-080604" xfId="2481" xr:uid="{00000000-0005-0000-0000-0000B4090000}"/>
    <cellStyle name="見積桁区切り_西台設計書_砂沼(浄)配水P_下田土木建築設計書070704_川崎市水道局設計書（PE→C)-080604_川崎市水道局設計書（PE→C)-080605" xfId="2482" xr:uid="{00000000-0005-0000-0000-0000B5090000}"/>
    <cellStyle name="見積-桁区切り_西台設計書_砂沼(浄)配水P_下田土木建築設計書070704_川崎市水道局設計書（PE→C)-080604_川崎市水道局設計書（PE→C)-080605" xfId="2483" xr:uid="{00000000-0005-0000-0000-0000B6090000}"/>
    <cellStyle name="見積桁区切り_西台設計書_砂沼(浄)配水P_概算事業費-機械" xfId="2484" xr:uid="{00000000-0005-0000-0000-0000B7090000}"/>
    <cellStyle name="見積-桁区切り_西台設計書_砂沼(浄)配水P_概算事業費-機械" xfId="2485" xr:uid="{00000000-0005-0000-0000-0000B8090000}"/>
    <cellStyle name="見積桁区切り_西台設計書_砂沼(浄)配水P_佐野・設計書" xfId="2486" xr:uid="{00000000-0005-0000-0000-0000B9090000}"/>
    <cellStyle name="見積-桁区切り_西台設計書_砂沼(浄)配水P_佐野・設計書" xfId="2487" xr:uid="{00000000-0005-0000-0000-0000BA090000}"/>
    <cellStyle name="見積桁区切り_西台設計書_砂沼(浄)配水P_佐野・設計書_川崎市水道局設計書（PE→C)-080604" xfId="2488" xr:uid="{00000000-0005-0000-0000-0000BB090000}"/>
    <cellStyle name="見積-桁区切り_西台設計書_砂沼(浄)配水P_佐野・設計書_川崎市水道局設計書（PE→C)-080604" xfId="2489" xr:uid="{00000000-0005-0000-0000-0000BC090000}"/>
    <cellStyle name="見積桁区切り_西台設計書_砂沼(浄)配水P_佐野・設計書_川崎市水道局設計書（PE→C)-080604_川崎市水道局設計書（PE→C)-080605" xfId="2490" xr:uid="{00000000-0005-0000-0000-0000BD090000}"/>
    <cellStyle name="見積-桁区切り_西台設計書_砂沼(浄)配水P_佐野・設計書_川崎市水道局設計書（PE→C)-080604_川崎市水道局設計書（PE→C)-080605" xfId="2491" xr:uid="{00000000-0005-0000-0000-0000BE090000}"/>
    <cellStyle name="見積桁区切り_西台設計書_砂沼(浄)配水P_砂沼 (金抜き)" xfId="2492" xr:uid="{00000000-0005-0000-0000-0000BF090000}"/>
    <cellStyle name="見積-桁区切り_西台設計書_砂沼(浄)配水P_砂沼 (金抜き)" xfId="2493" xr:uid="{00000000-0005-0000-0000-0000C0090000}"/>
    <cellStyle name="見積桁区切り_西台設計書_砂沼(浄)配水P_砂沼 (金抜き)_●01下田土木建築設計書" xfId="2494" xr:uid="{00000000-0005-0000-0000-0000C1090000}"/>
    <cellStyle name="見積-桁区切り_西台設計書_砂沼(浄)配水P_砂沼 (金抜き)_●01下田土木建築設計書" xfId="2495" xr:uid="{00000000-0005-0000-0000-0000C2090000}"/>
    <cellStyle name="見積桁区切り_西台設計書_砂沼(浄)配水P_砂沼 (金抜き)_●01下田土木建築設計書_0805" xfId="2496" xr:uid="{00000000-0005-0000-0000-0000C3090000}"/>
    <cellStyle name="見積-桁区切り_西台設計書_砂沼(浄)配水P_砂沼 (金抜き)_●01下田土木建築設計書_0805" xfId="2497" xr:uid="{00000000-0005-0000-0000-0000C4090000}"/>
    <cellStyle name="見積桁区切り_西台設計書_砂沼(浄)配水P_砂沼 (金抜き)_●01下田土木建築設計書_川崎市水道局設計書（PE→C)-080604" xfId="2498" xr:uid="{00000000-0005-0000-0000-0000C5090000}"/>
    <cellStyle name="見積-桁区切り_西台設計書_砂沼(浄)配水P_砂沼 (金抜き)_●01下田土木建築設計書_川崎市水道局設計書（PE→C)-080604" xfId="2499" xr:uid="{00000000-0005-0000-0000-0000C6090000}"/>
    <cellStyle name="見積桁区切り_西台設計書_砂沼(浄)配水P_砂沼 (金抜き)_●01下田土木建築設計書_川崎市水道局設計書（PE→C)-080604_川崎市水道局設計書（PE→C)-080605" xfId="2500" xr:uid="{00000000-0005-0000-0000-0000C7090000}"/>
    <cellStyle name="見積-桁区切り_西台設計書_砂沼(浄)配水P_砂沼 (金抜き)_●01下田土木建築設計書_川崎市水道局設計書（PE→C)-080604_川崎市水道局設計書（PE→C)-080605" xfId="2501" xr:uid="{00000000-0005-0000-0000-0000C8090000}"/>
    <cellStyle name="見積桁区切り_西台設計書_砂沼(浄)配水P_砂沼 (金抜き)_●総括設計書（061111）" xfId="2502" xr:uid="{00000000-0005-0000-0000-0000C9090000}"/>
    <cellStyle name="見積-桁区切り_西台設計書_砂沼(浄)配水P_砂沼 (金抜き)_●総括設計書（061111）" xfId="2503" xr:uid="{00000000-0005-0000-0000-0000CA090000}"/>
    <cellStyle name="見積桁区切り_西台設計書_砂沼(浄)配水P_砂沼 (金抜き)_●総括設計書（061111）_川崎市水道局設計書（PE→C)-080604" xfId="2504" xr:uid="{00000000-0005-0000-0000-0000CB090000}"/>
    <cellStyle name="見積-桁区切り_西台設計書_砂沼(浄)配水P_砂沼 (金抜き)_●総括設計書（061111）_川崎市水道局設計書（PE→C)-080604" xfId="2505" xr:uid="{00000000-0005-0000-0000-0000CC090000}"/>
    <cellStyle name="見積桁区切り_西台設計書_砂沼(浄)配水P_砂沼 (金抜き)_●総括設計書（061111）_川崎市水道局設計書（PE→C)-080604_川崎市水道局設計書（PE→C)-080605" xfId="2506" xr:uid="{00000000-0005-0000-0000-0000CD090000}"/>
    <cellStyle name="見積-桁区切り_西台設計書_砂沼(浄)配水P_砂沼 (金抜き)_●総括設計書（061111）_川崎市水道局設計書（PE→C)-080604_川崎市水道局設計書（PE→C)-080605" xfId="2507" xr:uid="{00000000-0005-0000-0000-0000CE090000}"/>
    <cellStyle name="見積桁区切り_西台設計書_砂沼(浄)配水P_砂沼 (金抜き)_06.04.25設計書（金入り）国交省" xfId="2508" xr:uid="{00000000-0005-0000-0000-0000CF090000}"/>
    <cellStyle name="見積-桁区切り_西台設計書_砂沼(浄)配水P_砂沼 (金抜き)_06.04.25設計書（金入り）国交省" xfId="2509" xr:uid="{00000000-0005-0000-0000-0000D0090000}"/>
    <cellStyle name="見積桁区切り_西台設計書_砂沼(浄)配水P_砂沼 (金抜き)_06.04.25設計書（金入り）国交省_川崎市水道局設計書（PE→C)-080604" xfId="2510" xr:uid="{00000000-0005-0000-0000-0000D1090000}"/>
    <cellStyle name="見積-桁区切り_西台設計書_砂沼(浄)配水P_砂沼 (金抜き)_06.04.25設計書（金入り）国交省_川崎市水道局設計書（PE→C)-080604" xfId="2511" xr:uid="{00000000-0005-0000-0000-0000D2090000}"/>
    <cellStyle name="見積桁区切り_西台設計書_砂沼(浄)配水P_砂沼 (金抜き)_06.04.25設計書（金入り）国交省_川崎市水道局設計書（PE→C)-080604_川崎市水道局設計書（PE→C)-080605" xfId="2512" xr:uid="{00000000-0005-0000-0000-0000D3090000}"/>
    <cellStyle name="見積-桁区切り_西台設計書_砂沼(浄)配水P_砂沼 (金抜き)_06.04.25設計書（金入り）国交省_川崎市水道局設計書（PE→C)-080604_川崎市水道局設計書（PE→C)-080605" xfId="2513" xr:uid="{00000000-0005-0000-0000-0000D4090000}"/>
    <cellStyle name="見積桁区切り_西台設計書_砂沼(浄)配水P_砂沼 (金抜き)_下田土木建築設計書070704" xfId="2514" xr:uid="{00000000-0005-0000-0000-0000D5090000}"/>
    <cellStyle name="見積-桁区切り_西台設計書_砂沼(浄)配水P_砂沼 (金抜き)_下田土木建築設計書070704" xfId="2515" xr:uid="{00000000-0005-0000-0000-0000D6090000}"/>
    <cellStyle name="見積桁区切り_西台設計書_砂沼(浄)配水P_砂沼 (金抜き)_下田土木建築設計書070704_川崎市水道局設計書（PE→C)-080604" xfId="2516" xr:uid="{00000000-0005-0000-0000-0000D7090000}"/>
    <cellStyle name="見積-桁区切り_西台設計書_砂沼(浄)配水P_砂沼 (金抜き)_下田土木建築設計書070704_川崎市水道局設計書（PE→C)-080604" xfId="2517" xr:uid="{00000000-0005-0000-0000-0000D8090000}"/>
    <cellStyle name="見積桁区切り_西台設計書_砂沼(浄)配水P_砂沼 (金抜き)_下田土木建築設計書070704_川崎市水道局設計書（PE→C)-080604_川崎市水道局設計書（PE→C)-080605" xfId="2518" xr:uid="{00000000-0005-0000-0000-0000D9090000}"/>
    <cellStyle name="見積-桁区切り_西台設計書_砂沼(浄)配水P_砂沼 (金抜き)_下田土木建築設計書070704_川崎市水道局設計書（PE→C)-080604_川崎市水道局設計書（PE→C)-080605" xfId="2519" xr:uid="{00000000-0005-0000-0000-0000DA090000}"/>
    <cellStyle name="見積桁区切り_西台設計書_砂沼(浄)配水P_砂沼 (金抜き)_概算事業費-機械" xfId="2520" xr:uid="{00000000-0005-0000-0000-0000DB090000}"/>
    <cellStyle name="見積-桁区切り_西台設計書_砂沼(浄)配水P_砂沼 (金抜き)_概算事業費-機械" xfId="2521" xr:uid="{00000000-0005-0000-0000-0000DC090000}"/>
    <cellStyle name="見積桁区切り_西台設計書_砂沼(浄)配水P_砂沼 (金抜き)_佐野・設計書" xfId="2522" xr:uid="{00000000-0005-0000-0000-0000DD090000}"/>
    <cellStyle name="見積-桁区切り_西台設計書_砂沼(浄)配水P_砂沼 (金抜き)_佐野・設計書" xfId="2523" xr:uid="{00000000-0005-0000-0000-0000DE090000}"/>
    <cellStyle name="見積桁区切り_西台設計書_砂沼(浄)配水P_砂沼 (金抜き)_佐野・設計書_川崎市水道局設計書（PE→C)-080604" xfId="2524" xr:uid="{00000000-0005-0000-0000-0000DF090000}"/>
    <cellStyle name="見積-桁区切り_西台設計書_砂沼(浄)配水P_砂沼 (金抜き)_佐野・設計書_川崎市水道局設計書（PE→C)-080604" xfId="2525" xr:uid="{00000000-0005-0000-0000-0000E0090000}"/>
    <cellStyle name="見積桁区切り_西台設計書_砂沼(浄)配水P_砂沼 (金抜き)_佐野・設計書_川崎市水道局設計書（PE→C)-080604_川崎市水道局設計書（PE→C)-080605" xfId="2526" xr:uid="{00000000-0005-0000-0000-0000E1090000}"/>
    <cellStyle name="見積-桁区切り_西台設計書_砂沼(浄)配水P_砂沼 (金抜き)_佐野・設計書_川崎市水道局設計書（PE→C)-080604_川崎市水道局設計書（PE→C)-080605" xfId="2527" xr:uid="{00000000-0005-0000-0000-0000E2090000}"/>
    <cellStyle name="見積桁区切り_西台設計書_砂沼(浄)配水P_砂沼 (金抜き)_川崎市水道局設計書（PE→C)-080604" xfId="2528" xr:uid="{00000000-0005-0000-0000-0000E3090000}"/>
    <cellStyle name="見積-桁区切り_西台設計書_砂沼(浄)配水P_砂沼 (金抜き)_川崎市水道局設計書（PE→C)-080604" xfId="2529" xr:uid="{00000000-0005-0000-0000-0000E4090000}"/>
    <cellStyle name="見積桁区切り_西台設計書_砂沼(浄)配水P_砂沼 (金抜き)_川崎市水道局設計書（PE→C)-080604_川崎市水道局設計書（PE→C)-080605" xfId="2530" xr:uid="{00000000-0005-0000-0000-0000E5090000}"/>
    <cellStyle name="見積-桁区切り_西台設計書_砂沼(浄)配水P_砂沼 (金抜き)_川崎市水道局設計書（PE→C)-080604_川崎市水道局設計書（PE→C)-080605" xfId="2531" xr:uid="{00000000-0005-0000-0000-0000E6090000}"/>
    <cellStyle name="見積桁区切り_西台設計書_砂沼(浄)配水P_砂沼 (金抜き)_長泉・設計書（自家発）金入り" xfId="2532" xr:uid="{00000000-0005-0000-0000-0000E7090000}"/>
    <cellStyle name="見積-桁区切り_西台設計書_砂沼(浄)配水P_砂沼 (金抜き)_長泉・設計書（自家発）金入り" xfId="2533" xr:uid="{00000000-0005-0000-0000-0000E8090000}"/>
    <cellStyle name="見積桁区切り_西台設計書_砂沼(浄)配水P_砂沼 (金抜き)_長泉・設計書（自家発）金入り_川崎市水道局設計書（PE→C)-080604" xfId="2534" xr:uid="{00000000-0005-0000-0000-0000E9090000}"/>
    <cellStyle name="見積-桁区切り_西台設計書_砂沼(浄)配水P_砂沼 (金抜き)_長泉・設計書（自家発）金入り_川崎市水道局設計書（PE→C)-080604" xfId="2535" xr:uid="{00000000-0005-0000-0000-0000EA090000}"/>
    <cellStyle name="見積桁区切り_西台設計書_砂沼(浄)配水P_砂沼 (金抜き)_長泉・設計書（自家発）金入り_川崎市水道局設計書（PE→C)-080604_川崎市水道局設計書（PE→C)-080605" xfId="2536" xr:uid="{00000000-0005-0000-0000-0000EB090000}"/>
    <cellStyle name="見積-桁区切り_西台設計書_砂沼(浄)配水P_砂沼 (金抜き)_長泉・設計書（自家発）金入り_川崎市水道局設計書（PE→C)-080604_川崎市水道局設計書（PE→C)-080605" xfId="2537" xr:uid="{00000000-0005-0000-0000-0000EC090000}"/>
    <cellStyle name="見積桁区切り_西台設計書_砂沼(浄)配水P_川崎市水道局設計書（PE→C)-080604" xfId="2538" xr:uid="{00000000-0005-0000-0000-0000ED090000}"/>
    <cellStyle name="見積-桁区切り_西台設計書_砂沼(浄)配水P_川崎市水道局設計書（PE→C)-080604" xfId="2539" xr:uid="{00000000-0005-0000-0000-0000EE090000}"/>
    <cellStyle name="見積桁区切り_西台設計書_砂沼(浄)配水P_川崎市水道局設計書（PE→C)-080604_川崎市水道局設計書（PE→C)-080605" xfId="2540" xr:uid="{00000000-0005-0000-0000-0000EF090000}"/>
    <cellStyle name="見積-桁区切り_西台設計書_砂沼(浄)配水P_川崎市水道局設計書（PE→C)-080604_川崎市水道局設計書（PE→C)-080605" xfId="2541" xr:uid="{00000000-0005-0000-0000-0000F0090000}"/>
    <cellStyle name="見積桁区切り_西台設計書_砂沼(浄)配水P_長泉・設計書（自家発）金入り" xfId="2542" xr:uid="{00000000-0005-0000-0000-0000F1090000}"/>
    <cellStyle name="見積-桁区切り_西台設計書_砂沼(浄)配水P_長泉・設計書（自家発）金入り" xfId="2543" xr:uid="{00000000-0005-0000-0000-0000F2090000}"/>
    <cellStyle name="見積桁区切り_西台設計書_砂沼(浄)配水P_長泉・設計書（自家発）金入り_川崎市水道局設計書（PE→C)-080604" xfId="2544" xr:uid="{00000000-0005-0000-0000-0000F3090000}"/>
    <cellStyle name="見積-桁区切り_西台設計書_砂沼(浄)配水P_長泉・設計書（自家発）金入り_川崎市水道局設計書（PE→C)-080604" xfId="2545" xr:uid="{00000000-0005-0000-0000-0000F4090000}"/>
    <cellStyle name="見積桁区切り_西台設計書_砂沼(浄)配水P_長泉・設計書（自家発）金入り_川崎市水道局設計書（PE→C)-080604_川崎市水道局設計書（PE→C)-080605" xfId="2546" xr:uid="{00000000-0005-0000-0000-0000F5090000}"/>
    <cellStyle name="見積-桁区切り_西台設計書_砂沼(浄)配水P_長泉・設計書（自家発）金入り_川崎市水道局設計書（PE→C)-080604_川崎市水道局設計書（PE→C)-080605" xfId="2547" xr:uid="{00000000-0005-0000-0000-0000F6090000}"/>
    <cellStyle name="見積桁区切り_西台設計書_川崎市水道局設計書（PE→C)-080604" xfId="2548" xr:uid="{00000000-0005-0000-0000-0000F7090000}"/>
    <cellStyle name="見積-桁区切り_西台設計書_川崎市水道局設計書（PE→C)-080604" xfId="2549" xr:uid="{00000000-0005-0000-0000-0000F8090000}"/>
    <cellStyle name="見積桁区切り_西台設計書_川崎市水道局設計書（PE→C)-080604_川崎市水道局設計書（PE→C)-080605" xfId="2550" xr:uid="{00000000-0005-0000-0000-0000F9090000}"/>
    <cellStyle name="見積-桁区切り_西台設計書_川崎市水道局設計書（PE→C)-080604_川崎市水道局設計書（PE→C)-080605" xfId="2551" xr:uid="{00000000-0005-0000-0000-0000FA090000}"/>
    <cellStyle name="見積桁区切り_西台設計書_長泉・設計書（自家発）金入り" xfId="2552" xr:uid="{00000000-0005-0000-0000-0000FB090000}"/>
    <cellStyle name="見積-桁区切り_西台設計書_長泉・設計書（自家発）金入り" xfId="2553" xr:uid="{00000000-0005-0000-0000-0000FC090000}"/>
    <cellStyle name="見積桁区切り_西台設計書_電気機械設計書（金入り）" xfId="2554" xr:uid="{00000000-0005-0000-0000-0000FD090000}"/>
    <cellStyle name="見積-桁区切り_西台設計書_電気機械設計書（金入り）" xfId="2555" xr:uid="{00000000-0005-0000-0000-0000FE090000}"/>
    <cellStyle name="見積桁区切り_西台設計書_電気機械設計書（金入り）_●総括設計書（061111）" xfId="2556" xr:uid="{00000000-0005-0000-0000-0000FF090000}"/>
    <cellStyle name="見積-桁区切り_西台設計書_電気機械設計書（金入り）_●総括設計書（061111）" xfId="2557" xr:uid="{00000000-0005-0000-0000-0000000A0000}"/>
    <cellStyle name="見積桁区切り_西台設計書_電気機械設計書（金入り）_●総括設計書（061111）_川崎市水道局設計書（PE→C)-080604" xfId="2558" xr:uid="{00000000-0005-0000-0000-0000010A0000}"/>
    <cellStyle name="見積-桁区切り_西台設計書_電気機械設計書（金入り）_●総括設計書（061111）_川崎市水道局設計書（PE→C)-080604" xfId="2559" xr:uid="{00000000-0005-0000-0000-0000020A0000}"/>
    <cellStyle name="見積桁区切り_西台設計書_電気機械設計書（金入り）_●総括設計書（061111）_川崎市水道局設計書（PE→C)-080604_川崎市水道局設計書（PE→C)-080605" xfId="2560" xr:uid="{00000000-0005-0000-0000-0000030A0000}"/>
    <cellStyle name="見積-桁区切り_西台設計書_電気機械設計書（金入り）_●総括設計書（061111）_川崎市水道局設計書（PE→C)-080604_川崎市水道局設計書（PE→C)-080605" xfId="2561" xr:uid="{00000000-0005-0000-0000-0000040A0000}"/>
    <cellStyle name="見積桁区切り_西台設計書_電気機械設計書（金入り）_川崎市水道局設計書（PE→C)-080604" xfId="2562" xr:uid="{00000000-0005-0000-0000-0000050A0000}"/>
    <cellStyle name="見積-桁区切り_西台設計書_電気機械設計書（金入り）_川崎市水道局設計書（PE→C)-080604" xfId="2563" xr:uid="{00000000-0005-0000-0000-0000060A0000}"/>
    <cellStyle name="見積桁区切り_西台設計書_電気機械設計書（金入り）_川崎市水道局設計書（PE→C)-080604_川崎市水道局設計書（PE→C)-080605" xfId="2564" xr:uid="{00000000-0005-0000-0000-0000070A0000}"/>
    <cellStyle name="見積-桁区切り_西台設計書_電気機械設計書（金入り）_川崎市水道局設計書（PE→C)-080604_川崎市水道局設計書（PE→C)-080605" xfId="2565" xr:uid="{00000000-0005-0000-0000-0000080A0000}"/>
    <cellStyle name="見積桁区切り_設計書" xfId="2566" xr:uid="{00000000-0005-0000-0000-0000090A0000}"/>
    <cellStyle name="見積-桁区切り_設計書" xfId="2567" xr:uid="{00000000-0005-0000-0000-00000A0A0000}"/>
    <cellStyle name="見積桁区切り_設計書_川崎市水道局設計書（PE→C)-080604" xfId="2568" xr:uid="{00000000-0005-0000-0000-00000B0A0000}"/>
    <cellStyle name="見積-桁区切り_設計書_川崎市水道局設計書（PE→C)-080604" xfId="2569" xr:uid="{00000000-0005-0000-0000-00000C0A0000}"/>
    <cellStyle name="見積桁区切り_設計書_川崎市水道局設計書（PE→C)-080604_川崎市水道局設計書（PE→C)-080605" xfId="2570" xr:uid="{00000000-0005-0000-0000-00000D0A0000}"/>
    <cellStyle name="見積-桁区切り_設計書_川崎市水道局設計書（PE→C)-080604_川崎市水道局設計書（PE→C)-080605" xfId="2571" xr:uid="{00000000-0005-0000-0000-00000E0A0000}"/>
    <cellStyle name="見積桁区切り_川崎市水道局設計書（PE→C)-080604" xfId="2572" xr:uid="{00000000-0005-0000-0000-00000F0A0000}"/>
    <cellStyle name="見積-桁区切り_川崎市水道局設計書（PE→C)-080604" xfId="2573" xr:uid="{00000000-0005-0000-0000-0000100A0000}"/>
    <cellStyle name="見積桁区切り_川崎市水道局設計書（PE→C)-080604_川崎市水道局設計書（PE→C)-080605" xfId="2574" xr:uid="{00000000-0005-0000-0000-0000110A0000}"/>
    <cellStyle name="見積-桁区切り_川崎市水道局設計書（PE→C)-080604_川崎市水道局設計書（PE→C)-080605" xfId="2575" xr:uid="{00000000-0005-0000-0000-0000120A0000}"/>
    <cellStyle name="見積桁区切り_代価表（機械設備）" xfId="2576" xr:uid="{00000000-0005-0000-0000-0000130A0000}"/>
    <cellStyle name="見積-桁区切り_代価表（機械設備）" xfId="2577" xr:uid="{00000000-0005-0000-0000-0000140A0000}"/>
    <cellStyle name="見積桁区切り_長泉・設計書（自家発）金入り" xfId="2578" xr:uid="{00000000-0005-0000-0000-0000150A0000}"/>
    <cellStyle name="見積-桁区切り_長泉・設計書（自家発）金入り" xfId="2579" xr:uid="{00000000-0005-0000-0000-0000160A0000}"/>
    <cellStyle name="見積桁区切り_鳥栖" xfId="2580" xr:uid="{00000000-0005-0000-0000-0000170A0000}"/>
    <cellStyle name="見積-桁区切り_鳥栖" xfId="2581" xr:uid="{00000000-0005-0000-0000-0000180A0000}"/>
    <cellStyle name="見積桁区切り_鳥栖_（１６年１月修正）鳥栖設計書" xfId="2582" xr:uid="{00000000-0005-0000-0000-0000190A0000}"/>
    <cellStyle name="見積-桁区切り_鳥栖_（１６年１月修正）鳥栖設計書" xfId="2583" xr:uid="{00000000-0005-0000-0000-00001A0A0000}"/>
    <cellStyle name="見積桁区切り_鳥栖_（１６年１月修正）鳥栖設計書_●01下田土木建築設計書" xfId="2584" xr:uid="{00000000-0005-0000-0000-00001B0A0000}"/>
    <cellStyle name="見積-桁区切り_鳥栖_（１６年１月修正）鳥栖設計書_●01下田土木建築設計書" xfId="2585" xr:uid="{00000000-0005-0000-0000-00001C0A0000}"/>
    <cellStyle name="見積桁区切り_鳥栖_（１６年１月修正）鳥栖設計書_●01下田土木建築設計書_0805" xfId="2586" xr:uid="{00000000-0005-0000-0000-00001D0A0000}"/>
    <cellStyle name="見積-桁区切り_鳥栖_（１６年１月修正）鳥栖設計書_●01下田土木建築設計書_0805" xfId="2587" xr:uid="{00000000-0005-0000-0000-00001E0A0000}"/>
    <cellStyle name="見積桁区切り_鳥栖_（１６年１月修正）鳥栖設計書_●707長泉設計書（金入）" xfId="2588" xr:uid="{00000000-0005-0000-0000-00001F0A0000}"/>
    <cellStyle name="見積-桁区切り_鳥栖_（１６年１月修正）鳥栖設計書_●707長泉設計書（金入）" xfId="2589" xr:uid="{00000000-0005-0000-0000-0000200A0000}"/>
    <cellStyle name="見積桁区切り_鳥栖_（１６年１月修正）鳥栖設計書_06.04.25設計書（金入り）国交省" xfId="2590" xr:uid="{00000000-0005-0000-0000-0000210A0000}"/>
    <cellStyle name="見積-桁区切り_鳥栖_（１６年１月修正）鳥栖設計書_06.04.25設計書（金入り）国交省" xfId="2591" xr:uid="{00000000-0005-0000-0000-0000220A0000}"/>
    <cellStyle name="見積桁区切り_鳥栖_（１６年１月修正）鳥栖設計書_下田土木建築設計書070704" xfId="2592" xr:uid="{00000000-0005-0000-0000-0000230A0000}"/>
    <cellStyle name="見積-桁区切り_鳥栖_（１６年１月修正）鳥栖設計書_下田土木建築設計書070704" xfId="2593" xr:uid="{00000000-0005-0000-0000-0000240A0000}"/>
    <cellStyle name="見積桁区切り_鳥栖_（１６年１月修正）鳥栖設計書_概算事業費-機械" xfId="2594" xr:uid="{00000000-0005-0000-0000-0000250A0000}"/>
    <cellStyle name="見積-桁区切り_鳥栖_（１６年１月修正）鳥栖設計書_概算事業費-機械" xfId="2595" xr:uid="{00000000-0005-0000-0000-0000260A0000}"/>
    <cellStyle name="見積桁区切り_鳥栖_（１６年１月修正）鳥栖設計書_佐野・設計書" xfId="2596" xr:uid="{00000000-0005-0000-0000-0000270A0000}"/>
    <cellStyle name="見積-桁区切り_鳥栖_（１６年１月修正）鳥栖設計書_佐野・設計書" xfId="2597" xr:uid="{00000000-0005-0000-0000-0000280A0000}"/>
    <cellStyle name="見積桁区切り_鳥栖_（１６年１月修正）鳥栖設計書_長泉・設計書（自家発）金入り" xfId="2598" xr:uid="{00000000-0005-0000-0000-0000290A0000}"/>
    <cellStyle name="見積-桁区切り_鳥栖_（１６年１月修正）鳥栖設計書_長泉・設計書（自家発）金入り" xfId="2599" xr:uid="{00000000-0005-0000-0000-00002A0A0000}"/>
    <cellStyle name="見積桁区切り_鳥栖_◆01次亜（機械）" xfId="2600" xr:uid="{00000000-0005-0000-0000-00002B0A0000}"/>
    <cellStyle name="見積-桁区切り_鳥栖_◆01次亜（機械）" xfId="2601" xr:uid="{00000000-0005-0000-0000-00002C0A0000}"/>
    <cellStyle name="見積桁区切り_鳥栖_◆01次亜（機械）_●01下田土木建築設計書" xfId="2602" xr:uid="{00000000-0005-0000-0000-00002D0A0000}"/>
    <cellStyle name="見積-桁区切り_鳥栖_◆01次亜（機械）_●01下田土木建築設計書" xfId="2603" xr:uid="{00000000-0005-0000-0000-00002E0A0000}"/>
    <cellStyle name="見積桁区切り_鳥栖_◆01次亜（機械）_●01下田土木建築設計書_0805" xfId="2604" xr:uid="{00000000-0005-0000-0000-00002F0A0000}"/>
    <cellStyle name="見積-桁区切り_鳥栖_◆01次亜（機械）_●01下田土木建築設計書_0805" xfId="2605" xr:uid="{00000000-0005-0000-0000-0000300A0000}"/>
    <cellStyle name="見積桁区切り_鳥栖_◆01次亜（機械）_06.04.25設計書（金入り）国交省" xfId="2606" xr:uid="{00000000-0005-0000-0000-0000310A0000}"/>
    <cellStyle name="見積-桁区切り_鳥栖_◆01次亜（機械）_06.04.25設計書（金入り）国交省" xfId="2607" xr:uid="{00000000-0005-0000-0000-0000320A0000}"/>
    <cellStyle name="見積桁区切り_鳥栖_◆01次亜（機械）_下田土木建築設計書070704" xfId="2608" xr:uid="{00000000-0005-0000-0000-0000330A0000}"/>
    <cellStyle name="見積-桁区切り_鳥栖_◆01次亜（機械）_下田土木建築設計書070704" xfId="2609" xr:uid="{00000000-0005-0000-0000-0000340A0000}"/>
    <cellStyle name="見積桁区切り_鳥栖_◆01次亜（機械）_概算事業費-機械" xfId="2610" xr:uid="{00000000-0005-0000-0000-0000350A0000}"/>
    <cellStyle name="見積-桁区切り_鳥栖_◆01次亜（機械）_概算事業費-機械" xfId="2611" xr:uid="{00000000-0005-0000-0000-0000360A0000}"/>
    <cellStyle name="見積桁区切り_鳥栖_◆01次亜（機械）_佐野・設計書" xfId="2612" xr:uid="{00000000-0005-0000-0000-0000370A0000}"/>
    <cellStyle name="見積-桁区切り_鳥栖_◆01次亜（機械）_佐野・設計書" xfId="2613" xr:uid="{00000000-0005-0000-0000-0000380A0000}"/>
    <cellStyle name="見積桁区切り_鳥栖_◆01次亜（機械）_長泉・設計書（自家発）金入り" xfId="2614" xr:uid="{00000000-0005-0000-0000-0000390A0000}"/>
    <cellStyle name="見積-桁区切り_鳥栖_◆01次亜（機械）_長泉・設計書（自家発）金入り" xfId="2615" xr:uid="{00000000-0005-0000-0000-00003A0A0000}"/>
    <cellStyle name="見積桁区切り_鳥栖_●01下田土木建築設計書" xfId="2616" xr:uid="{00000000-0005-0000-0000-00003B0A0000}"/>
    <cellStyle name="見積-桁区切り_鳥栖_●01下田土木建築設計書" xfId="2617" xr:uid="{00000000-0005-0000-0000-00003C0A0000}"/>
    <cellStyle name="見積桁区切り_鳥栖_●01下田土木建築設計書_0805" xfId="2618" xr:uid="{00000000-0005-0000-0000-00003D0A0000}"/>
    <cellStyle name="見積-桁区切り_鳥栖_●01下田土木建築設計書_0805" xfId="2619" xr:uid="{00000000-0005-0000-0000-00003E0A0000}"/>
    <cellStyle name="見積桁区切り_鳥栖_●707長泉設計書（金入）" xfId="2620" xr:uid="{00000000-0005-0000-0000-00003F0A0000}"/>
    <cellStyle name="見積-桁区切り_鳥栖_●707長泉設計書（金入）" xfId="2621" xr:uid="{00000000-0005-0000-0000-0000400A0000}"/>
    <cellStyle name="見積桁区切り_鳥栖_01 ●（金入）設計書(配水取水設備）" xfId="2622" xr:uid="{00000000-0005-0000-0000-0000410A0000}"/>
    <cellStyle name="見積-桁区切り_鳥栖_01 ●（金入）設計書(配水取水設備）" xfId="2623" xr:uid="{00000000-0005-0000-0000-0000420A0000}"/>
    <cellStyle name="見積桁区切り_鳥栖_01 ●（金入）設計書(配水取水設備）_●01下田土木建築設計書" xfId="2624" xr:uid="{00000000-0005-0000-0000-0000430A0000}"/>
    <cellStyle name="見積-桁区切り_鳥栖_01 ●（金入）設計書(配水取水設備）_●01下田土木建築設計書" xfId="2625" xr:uid="{00000000-0005-0000-0000-0000440A0000}"/>
    <cellStyle name="見積桁区切り_鳥栖_01 ●（金入）設計書(配水取水設備）_●01下田土木建築設計書_0805" xfId="2626" xr:uid="{00000000-0005-0000-0000-0000450A0000}"/>
    <cellStyle name="見積-桁区切り_鳥栖_01 ●（金入）設計書(配水取水設備）_●01下田土木建築設計書_0805" xfId="2627" xr:uid="{00000000-0005-0000-0000-0000460A0000}"/>
    <cellStyle name="見積桁区切り_鳥栖_01 ●（金入）設計書(配水取水設備）_●01下田土木建築設計書_川崎市水道局設計書（PE→C)-080604" xfId="2628" xr:uid="{00000000-0005-0000-0000-0000470A0000}"/>
    <cellStyle name="見積-桁区切り_鳥栖_01 ●（金入）設計書(配水取水設備）_●01下田土木建築設計書_川崎市水道局設計書（PE→C)-080604" xfId="2629" xr:uid="{00000000-0005-0000-0000-0000480A0000}"/>
    <cellStyle name="見積桁区切り_鳥栖_01 ●（金入）設計書(配水取水設備）_●01下田土木建築設計書_川崎市水道局設計書（PE→C)-080604_川崎市水道局設計書（PE→C)-080605" xfId="2630" xr:uid="{00000000-0005-0000-0000-0000490A0000}"/>
    <cellStyle name="見積-桁区切り_鳥栖_01 ●（金入）設計書(配水取水設備）_●01下田土木建築設計書_川崎市水道局設計書（PE→C)-080604_川崎市水道局設計書（PE→C)-080605" xfId="2631" xr:uid="{00000000-0005-0000-0000-00004A0A0000}"/>
    <cellStyle name="見積桁区切り_鳥栖_01 ●（金入）設計書(配水取水設備）_●707長泉設計書（金入）" xfId="2632" xr:uid="{00000000-0005-0000-0000-00004B0A0000}"/>
    <cellStyle name="見積-桁区切り_鳥栖_01 ●（金入）設計書(配水取水設備）_●707長泉設計書（金入）" xfId="2633" xr:uid="{00000000-0005-0000-0000-00004C0A0000}"/>
    <cellStyle name="見積桁区切り_鳥栖_01 ●（金入）設計書(配水取水設備）_●707長泉設計書（金入）_川崎市水道局設計書（PE→C)-080604" xfId="2634" xr:uid="{00000000-0005-0000-0000-00004D0A0000}"/>
    <cellStyle name="見積-桁区切り_鳥栖_01 ●（金入）設計書(配水取水設備）_●707長泉設計書（金入）_川崎市水道局設計書（PE→C)-080604" xfId="2635" xr:uid="{00000000-0005-0000-0000-00004E0A0000}"/>
    <cellStyle name="見積桁区切り_鳥栖_01 ●（金入）設計書(配水取水設備）_●707長泉設計書（金入）_川崎市水道局設計書（PE→C)-080604_川崎市水道局設計書（PE→C)-080605" xfId="2636" xr:uid="{00000000-0005-0000-0000-00004F0A0000}"/>
    <cellStyle name="見積-桁区切り_鳥栖_01 ●（金入）設計書(配水取水設備）_●707長泉設計書（金入）_川崎市水道局設計書（PE→C)-080604_川崎市水道局設計書（PE→C)-080605" xfId="2637" xr:uid="{00000000-0005-0000-0000-0000500A0000}"/>
    <cellStyle name="見積桁区切り_鳥栖_01 ●（金入）設計書(配水取水設備）_●総括設計書（061111）" xfId="2638" xr:uid="{00000000-0005-0000-0000-0000510A0000}"/>
    <cellStyle name="見積-桁区切り_鳥栖_01 ●（金入）設計書(配水取水設備）_●総括設計書（061111）" xfId="2639" xr:uid="{00000000-0005-0000-0000-0000520A0000}"/>
    <cellStyle name="見積桁区切り_鳥栖_01 ●（金入）設計書(配水取水設備）_●総括設計書（061111）_川崎市水道局設計書（PE→C)-080604" xfId="2640" xr:uid="{00000000-0005-0000-0000-0000530A0000}"/>
    <cellStyle name="見積-桁区切り_鳥栖_01 ●（金入）設計書(配水取水設備）_●総括設計書（061111）_川崎市水道局設計書（PE→C)-080604" xfId="2641" xr:uid="{00000000-0005-0000-0000-0000540A0000}"/>
    <cellStyle name="見積桁区切り_鳥栖_01 ●（金入）設計書(配水取水設備）_●総括設計書（061111）_川崎市水道局設計書（PE→C)-080604_川崎市水道局設計書（PE→C)-080605" xfId="2642" xr:uid="{00000000-0005-0000-0000-0000550A0000}"/>
    <cellStyle name="見積-桁区切り_鳥栖_01 ●（金入）設計書(配水取水設備）_●総括設計書（061111）_川崎市水道局設計書（PE→C)-080604_川崎市水道局設計書（PE→C)-080605" xfId="2643" xr:uid="{00000000-0005-0000-0000-0000560A0000}"/>
    <cellStyle name="見積桁区切り_鳥栖_01 ●（金入）設計書(配水取水設備）_06.04.25設計書（金入り）国交省" xfId="2644" xr:uid="{00000000-0005-0000-0000-0000570A0000}"/>
    <cellStyle name="見積-桁区切り_鳥栖_01 ●（金入）設計書(配水取水設備）_06.04.25設計書（金入り）国交省" xfId="2645" xr:uid="{00000000-0005-0000-0000-0000580A0000}"/>
    <cellStyle name="見積桁区切り_鳥栖_01 ●（金入）設計書(配水取水設備）_06.04.25設計書（金入り）国交省_川崎市水道局設計書（PE→C)-080604" xfId="2646" xr:uid="{00000000-0005-0000-0000-0000590A0000}"/>
    <cellStyle name="見積-桁区切り_鳥栖_01 ●（金入）設計書(配水取水設備）_06.04.25設計書（金入り）国交省_川崎市水道局設計書（PE→C)-080604" xfId="2647" xr:uid="{00000000-0005-0000-0000-00005A0A0000}"/>
    <cellStyle name="見積桁区切り_鳥栖_01 ●（金入）設計書(配水取水設備）_06.04.25設計書（金入り）国交省_川崎市水道局設計書（PE→C)-080604_川崎市水道局設計書（PE→C)-080605" xfId="2648" xr:uid="{00000000-0005-0000-0000-00005B0A0000}"/>
    <cellStyle name="見積-桁区切り_鳥栖_01 ●（金入）設計書(配水取水設備）_06.04.25設計書（金入り）国交省_川崎市水道局設計書（PE→C)-080604_川崎市水道局設計書（PE→C)-080605" xfId="2649" xr:uid="{00000000-0005-0000-0000-00005C0A0000}"/>
    <cellStyle name="見積桁区切り_鳥栖_01 ●（金入）設計書(配水取水設備）_下田土木建築設計書070704" xfId="2650" xr:uid="{00000000-0005-0000-0000-00005D0A0000}"/>
    <cellStyle name="見積-桁区切り_鳥栖_01 ●（金入）設計書(配水取水設備）_下田土木建築設計書070704" xfId="2651" xr:uid="{00000000-0005-0000-0000-00005E0A0000}"/>
    <cellStyle name="見積桁区切り_鳥栖_01 ●（金入）設計書(配水取水設備）_下田土木建築設計書070704_川崎市水道局設計書（PE→C)-080604" xfId="2652" xr:uid="{00000000-0005-0000-0000-00005F0A0000}"/>
    <cellStyle name="見積-桁区切り_鳥栖_01 ●（金入）設計書(配水取水設備）_下田土木建築設計書070704_川崎市水道局設計書（PE→C)-080604" xfId="2653" xr:uid="{00000000-0005-0000-0000-0000600A0000}"/>
    <cellStyle name="見積桁区切り_鳥栖_01 ●（金入）設計書(配水取水設備）_下田土木建築設計書070704_川崎市水道局設計書（PE→C)-080604_川崎市水道局設計書（PE→C)-080605" xfId="2654" xr:uid="{00000000-0005-0000-0000-0000610A0000}"/>
    <cellStyle name="見積-桁区切り_鳥栖_01 ●（金入）設計書(配水取水設備）_下田土木建築設計書070704_川崎市水道局設計書（PE→C)-080604_川崎市水道局設計書（PE→C)-080605" xfId="2655" xr:uid="{00000000-0005-0000-0000-0000620A0000}"/>
    <cellStyle name="見積桁区切り_鳥栖_01 ●（金入）設計書(配水取水設備）_概算事業費-機械" xfId="2656" xr:uid="{00000000-0005-0000-0000-0000630A0000}"/>
    <cellStyle name="見積-桁区切り_鳥栖_01 ●（金入）設計書(配水取水設備）_概算事業費-機械" xfId="2657" xr:uid="{00000000-0005-0000-0000-0000640A0000}"/>
    <cellStyle name="見積桁区切り_鳥栖_01 ●（金入）設計書(配水取水設備）_佐野・設計書" xfId="2658" xr:uid="{00000000-0005-0000-0000-0000650A0000}"/>
    <cellStyle name="見積-桁区切り_鳥栖_01 ●（金入）設計書(配水取水設備）_佐野・設計書" xfId="2659" xr:uid="{00000000-0005-0000-0000-0000660A0000}"/>
    <cellStyle name="見積桁区切り_鳥栖_01 ●（金入）設計書(配水取水設備）_佐野・設計書_川崎市水道局設計書（PE→C)-080604" xfId="2660" xr:uid="{00000000-0005-0000-0000-0000670A0000}"/>
    <cellStyle name="見積-桁区切り_鳥栖_01 ●（金入）設計書(配水取水設備）_佐野・設計書_川崎市水道局設計書（PE→C)-080604" xfId="2661" xr:uid="{00000000-0005-0000-0000-0000680A0000}"/>
    <cellStyle name="見積桁区切り_鳥栖_01 ●（金入）設計書(配水取水設備）_佐野・設計書_川崎市水道局設計書（PE→C)-080604_川崎市水道局設計書（PE→C)-080605" xfId="2662" xr:uid="{00000000-0005-0000-0000-0000690A0000}"/>
    <cellStyle name="見積-桁区切り_鳥栖_01 ●（金入）設計書(配水取水設備）_佐野・設計書_川崎市水道局設計書（PE→C)-080604_川崎市水道局設計書（PE→C)-080605" xfId="2663" xr:uid="{00000000-0005-0000-0000-00006A0A0000}"/>
    <cellStyle name="見積桁区切り_鳥栖_01 ●（金入）設計書(配水取水設備）_川崎市水道局設計書（PE→C)-080604" xfId="2664" xr:uid="{00000000-0005-0000-0000-00006B0A0000}"/>
    <cellStyle name="見積-桁区切り_鳥栖_01 ●（金入）設計書(配水取水設備）_川崎市水道局設計書（PE→C)-080604" xfId="2665" xr:uid="{00000000-0005-0000-0000-00006C0A0000}"/>
    <cellStyle name="見積桁区切り_鳥栖_01 ●（金入）設計書(配水取水設備）_川崎市水道局設計書（PE→C)-080604_川崎市水道局設計書（PE→C)-080605" xfId="2666" xr:uid="{00000000-0005-0000-0000-00006D0A0000}"/>
    <cellStyle name="見積-桁区切り_鳥栖_01 ●（金入）設計書(配水取水設備）_川崎市水道局設計書（PE→C)-080604_川崎市水道局設計書（PE→C)-080605" xfId="2667" xr:uid="{00000000-0005-0000-0000-00006E0A0000}"/>
    <cellStyle name="見積桁区切り_鳥栖_01 ●（金入）設計書(配水取水設備）_長泉・設計書（自家発）金入り" xfId="2668" xr:uid="{00000000-0005-0000-0000-00006F0A0000}"/>
    <cellStyle name="見積-桁区切り_鳥栖_01 ●（金入）設計書(配水取水設備）_長泉・設計書（自家発）金入り" xfId="2669" xr:uid="{00000000-0005-0000-0000-0000700A0000}"/>
    <cellStyle name="見積桁区切り_鳥栖_01 ●（金入）設計書(配水取水設備）_長泉・設計書（自家発）金入り_川崎市水道局設計書（PE→C)-080604" xfId="2670" xr:uid="{00000000-0005-0000-0000-0000710A0000}"/>
    <cellStyle name="見積-桁区切り_鳥栖_01 ●（金入）設計書(配水取水設備）_長泉・設計書（自家発）金入り_川崎市水道局設計書（PE→C)-080604" xfId="2671" xr:uid="{00000000-0005-0000-0000-0000720A0000}"/>
    <cellStyle name="見積桁区切り_鳥栖_01 ●（金入）設計書(配水取水設備）_長泉・設計書（自家発）金入り_川崎市水道局設計書（PE→C)-080604_川崎市水道局設計書（PE→C)-080605" xfId="2672" xr:uid="{00000000-0005-0000-0000-0000730A0000}"/>
    <cellStyle name="見積-桁区切り_鳥栖_01 ●（金入）設計書(配水取水設備）_長泉・設計書（自家発）金入り_川崎市水道局設計書（PE→C)-080604_川崎市水道局設計書（PE→C)-080605" xfId="2673" xr:uid="{00000000-0005-0000-0000-0000740A0000}"/>
    <cellStyle name="見積桁区切り_鳥栖_06.04.25設計書（金入り）国交省" xfId="2674" xr:uid="{00000000-0005-0000-0000-0000750A0000}"/>
    <cellStyle name="見積-桁区切り_鳥栖_06.04.25設計書（金入り）国交省" xfId="2675" xr:uid="{00000000-0005-0000-0000-0000760A0000}"/>
    <cellStyle name="見積桁区切り_鳥栖_06.04.25設計書（金入り）国交省_川崎市水道局設計書（PE→C)-080604" xfId="2676" xr:uid="{00000000-0005-0000-0000-0000770A0000}"/>
    <cellStyle name="見積-桁区切り_鳥栖_06.04.25設計書（金入り）国交省_川崎市水道局設計書（PE→C)-080604" xfId="2677" xr:uid="{00000000-0005-0000-0000-0000780A0000}"/>
    <cellStyle name="見積桁区切り_鳥栖_06.04.25設計書（金入り）国交省_川崎市水道局設計書（PE→C)-080604_川崎市水道局設計書（PE→C)-080605" xfId="2678" xr:uid="{00000000-0005-0000-0000-0000790A0000}"/>
    <cellStyle name="見積-桁区切り_鳥栖_06.04.25設計書（金入り）国交省_川崎市水道局設計書（PE→C)-080604_川崎市水道局設計書（PE→C)-080605" xfId="2679" xr:uid="{00000000-0005-0000-0000-00007A0A0000}"/>
    <cellStyle name="見積桁区切り_鳥栖_下田土木建築設計書070704" xfId="2680" xr:uid="{00000000-0005-0000-0000-00007B0A0000}"/>
    <cellStyle name="見積-桁区切り_鳥栖_下田土木建築設計書070704" xfId="2681" xr:uid="{00000000-0005-0000-0000-00007C0A0000}"/>
    <cellStyle name="見積桁区切り_鳥栖_下田土木建築設計書070704_川崎市水道局設計書（PE→C)-080604" xfId="2682" xr:uid="{00000000-0005-0000-0000-00007D0A0000}"/>
    <cellStyle name="見積-桁区切り_鳥栖_下田土木建築設計書070704_川崎市水道局設計書（PE→C)-080604" xfId="2683" xr:uid="{00000000-0005-0000-0000-00007E0A0000}"/>
    <cellStyle name="見積桁区切り_鳥栖_下田土木建築設計書070704_川崎市水道局設計書（PE→C)-080604_川崎市水道局設計書（PE→C)-080605" xfId="2684" xr:uid="{00000000-0005-0000-0000-00007F0A0000}"/>
    <cellStyle name="見積-桁区切り_鳥栖_下田土木建築設計書070704_川崎市水道局設計書（PE→C)-080604_川崎市水道局設計書（PE→C)-080605" xfId="2685" xr:uid="{00000000-0005-0000-0000-0000800A0000}"/>
    <cellStyle name="見積桁区切り_鳥栖_概算事業費-機械" xfId="2686" xr:uid="{00000000-0005-0000-0000-0000810A0000}"/>
    <cellStyle name="見積-桁区切り_鳥栖_概算事業費-機械" xfId="2687" xr:uid="{00000000-0005-0000-0000-0000820A0000}"/>
    <cellStyle name="見積桁区切り_鳥栖_工事設計書（機械・金入）" xfId="2688" xr:uid="{00000000-0005-0000-0000-0000830A0000}"/>
    <cellStyle name="見積-桁区切り_鳥栖_工事設計書（機械・金入）" xfId="2689" xr:uid="{00000000-0005-0000-0000-0000840A0000}"/>
    <cellStyle name="見積桁区切り_鳥栖_工事設計書（機械・金入）_川崎市水道局設計書（PE→C)-080604" xfId="2690" xr:uid="{00000000-0005-0000-0000-0000850A0000}"/>
    <cellStyle name="見積-桁区切り_鳥栖_工事設計書（機械・金入）_川崎市水道局設計書（PE→C)-080604" xfId="2691" xr:uid="{00000000-0005-0000-0000-0000860A0000}"/>
    <cellStyle name="見積桁区切り_鳥栖_工事設計書（機械・金入）_川崎市水道局設計書（PE→C)-080604_川崎市水道局設計書（PE→C)-080605" xfId="2692" xr:uid="{00000000-0005-0000-0000-0000870A0000}"/>
    <cellStyle name="見積-桁区切り_鳥栖_工事設計書（機械・金入）_川崎市水道局設計書（PE→C)-080604_川崎市水道局設計書（PE→C)-080605" xfId="2693" xr:uid="{00000000-0005-0000-0000-0000880A0000}"/>
    <cellStyle name="見積桁区切り_鳥栖_工事設計書（機械・金入）改" xfId="2694" xr:uid="{00000000-0005-0000-0000-0000890A0000}"/>
    <cellStyle name="見積-桁区切り_鳥栖_工事設計書（機械・金入）改" xfId="2695" xr:uid="{00000000-0005-0000-0000-00008A0A0000}"/>
    <cellStyle name="見積桁区切り_鳥栖_工事設計書（機械・金入）改_川崎市水道局設計書（PE→C)-080604" xfId="2696" xr:uid="{00000000-0005-0000-0000-00008B0A0000}"/>
    <cellStyle name="見積-桁区切り_鳥栖_工事設計書（機械・金入）改_川崎市水道局設計書（PE→C)-080604" xfId="2697" xr:uid="{00000000-0005-0000-0000-00008C0A0000}"/>
    <cellStyle name="見積桁区切り_鳥栖_工事設計書（機械・金入）改_川崎市水道局設計書（PE→C)-080604_川崎市水道局設計書（PE→C)-080605" xfId="2698" xr:uid="{00000000-0005-0000-0000-00008D0A0000}"/>
    <cellStyle name="見積-桁区切り_鳥栖_工事設計書（機械・金入）改_川崎市水道局設計書（PE→C)-080604_川崎市水道局設計書（PE→C)-080605" xfId="2699" xr:uid="{00000000-0005-0000-0000-00008E0A0000}"/>
    <cellStyle name="見積桁区切り_鳥栖_佐野・設計書" xfId="2700" xr:uid="{00000000-0005-0000-0000-00008F0A0000}"/>
    <cellStyle name="見積-桁区切り_鳥栖_佐野・設計書" xfId="2701" xr:uid="{00000000-0005-0000-0000-0000900A0000}"/>
    <cellStyle name="見積桁区切り_鳥栖_砂沼(浄)配水P" xfId="2702" xr:uid="{00000000-0005-0000-0000-0000910A0000}"/>
    <cellStyle name="見積-桁区切り_鳥栖_砂沼(浄)配水P" xfId="2703" xr:uid="{00000000-0005-0000-0000-0000920A0000}"/>
    <cellStyle name="見積桁区切り_鳥栖_砂沼(浄)配水P_●01下田土木建築設計書" xfId="2704" xr:uid="{00000000-0005-0000-0000-0000930A0000}"/>
    <cellStyle name="見積-桁区切り_鳥栖_砂沼(浄)配水P_●01下田土木建築設計書" xfId="2705" xr:uid="{00000000-0005-0000-0000-0000940A0000}"/>
    <cellStyle name="見積桁区切り_鳥栖_砂沼(浄)配水P_●01下田土木建築設計書_0805" xfId="2706" xr:uid="{00000000-0005-0000-0000-0000950A0000}"/>
    <cellStyle name="見積-桁区切り_鳥栖_砂沼(浄)配水P_●01下田土木建築設計書_0805" xfId="2707" xr:uid="{00000000-0005-0000-0000-0000960A0000}"/>
    <cellStyle name="見積桁区切り_鳥栖_砂沼(浄)配水P_●01下田土木建築設計書_川崎市水道局設計書（PE→C)-080604" xfId="2708" xr:uid="{00000000-0005-0000-0000-0000970A0000}"/>
    <cellStyle name="見積-桁区切り_鳥栖_砂沼(浄)配水P_●01下田土木建築設計書_川崎市水道局設計書（PE→C)-080604" xfId="2709" xr:uid="{00000000-0005-0000-0000-0000980A0000}"/>
    <cellStyle name="見積桁区切り_鳥栖_砂沼(浄)配水P_●01下田土木建築設計書_川崎市水道局設計書（PE→C)-080604_川崎市水道局設計書（PE→C)-080605" xfId="2710" xr:uid="{00000000-0005-0000-0000-0000990A0000}"/>
    <cellStyle name="見積-桁区切り_鳥栖_砂沼(浄)配水P_●01下田土木建築設計書_川崎市水道局設計書（PE→C)-080604_川崎市水道局設計書（PE→C)-080605" xfId="2711" xr:uid="{00000000-0005-0000-0000-00009A0A0000}"/>
    <cellStyle name="見積桁区切り_鳥栖_砂沼(浄)配水P_●総括設計書（061111）" xfId="2712" xr:uid="{00000000-0005-0000-0000-00009B0A0000}"/>
    <cellStyle name="見積-桁区切り_鳥栖_砂沼(浄)配水P_●総括設計書（061111）" xfId="2713" xr:uid="{00000000-0005-0000-0000-00009C0A0000}"/>
    <cellStyle name="見積桁区切り_鳥栖_砂沼(浄)配水P_●総括設計書（061111）_川崎市水道局設計書（PE→C)-080604" xfId="2714" xr:uid="{00000000-0005-0000-0000-00009D0A0000}"/>
    <cellStyle name="見積-桁区切り_鳥栖_砂沼(浄)配水P_●総括設計書（061111）_川崎市水道局設計書（PE→C)-080604" xfId="2715" xr:uid="{00000000-0005-0000-0000-00009E0A0000}"/>
    <cellStyle name="見積桁区切り_鳥栖_砂沼(浄)配水P_●総括設計書（061111）_川崎市水道局設計書（PE→C)-080604_川崎市水道局設計書（PE→C)-080605" xfId="2716" xr:uid="{00000000-0005-0000-0000-00009F0A0000}"/>
    <cellStyle name="見積-桁区切り_鳥栖_砂沼(浄)配水P_●総括設計書（061111）_川崎市水道局設計書（PE→C)-080604_川崎市水道局設計書（PE→C)-080605" xfId="2717" xr:uid="{00000000-0005-0000-0000-0000A00A0000}"/>
    <cellStyle name="見積桁区切り_鳥栖_砂沼(浄)配水P_06.04.25設計書（金入り）国交省" xfId="2718" xr:uid="{00000000-0005-0000-0000-0000A10A0000}"/>
    <cellStyle name="見積-桁区切り_鳥栖_砂沼(浄)配水P_06.04.25設計書（金入り）国交省" xfId="2719" xr:uid="{00000000-0005-0000-0000-0000A20A0000}"/>
    <cellStyle name="見積桁区切り_鳥栖_砂沼(浄)配水P_06.04.25設計書（金入り）国交省_川崎市水道局設計書（PE→C)-080604" xfId="2720" xr:uid="{00000000-0005-0000-0000-0000A30A0000}"/>
    <cellStyle name="見積-桁区切り_鳥栖_砂沼(浄)配水P_06.04.25設計書（金入り）国交省_川崎市水道局設計書（PE→C)-080604" xfId="2721" xr:uid="{00000000-0005-0000-0000-0000A40A0000}"/>
    <cellStyle name="見積桁区切り_鳥栖_砂沼(浄)配水P_06.04.25設計書（金入り）国交省_川崎市水道局設計書（PE→C)-080604_川崎市水道局設計書（PE→C)-080605" xfId="2722" xr:uid="{00000000-0005-0000-0000-0000A50A0000}"/>
    <cellStyle name="見積-桁区切り_鳥栖_砂沼(浄)配水P_06.04.25設計書（金入り）国交省_川崎市水道局設計書（PE→C)-080604_川崎市水道局設計書（PE→C)-080605" xfId="2723" xr:uid="{00000000-0005-0000-0000-0000A60A0000}"/>
    <cellStyle name="見積桁区切り_鳥栖_砂沼(浄)配水P_下田土木建築設計書070704" xfId="2724" xr:uid="{00000000-0005-0000-0000-0000A70A0000}"/>
    <cellStyle name="見積-桁区切り_鳥栖_砂沼(浄)配水P_下田土木建築設計書070704" xfId="2725" xr:uid="{00000000-0005-0000-0000-0000A80A0000}"/>
    <cellStyle name="見積桁区切り_鳥栖_砂沼(浄)配水P_下田土木建築設計書070704_川崎市水道局設計書（PE→C)-080604" xfId="2726" xr:uid="{00000000-0005-0000-0000-0000A90A0000}"/>
    <cellStyle name="見積-桁区切り_鳥栖_砂沼(浄)配水P_下田土木建築設計書070704_川崎市水道局設計書（PE→C)-080604" xfId="2727" xr:uid="{00000000-0005-0000-0000-0000AA0A0000}"/>
    <cellStyle name="見積桁区切り_鳥栖_砂沼(浄)配水P_下田土木建築設計書070704_川崎市水道局設計書（PE→C)-080604_川崎市水道局設計書（PE→C)-080605" xfId="2728" xr:uid="{00000000-0005-0000-0000-0000AB0A0000}"/>
    <cellStyle name="見積-桁区切り_鳥栖_砂沼(浄)配水P_下田土木建築設計書070704_川崎市水道局設計書（PE→C)-080604_川崎市水道局設計書（PE→C)-080605" xfId="2729" xr:uid="{00000000-0005-0000-0000-0000AC0A0000}"/>
    <cellStyle name="見積桁区切り_鳥栖_砂沼(浄)配水P_概算事業費-機械" xfId="2730" xr:uid="{00000000-0005-0000-0000-0000AD0A0000}"/>
    <cellStyle name="見積-桁区切り_鳥栖_砂沼(浄)配水P_概算事業費-機械" xfId="2731" xr:uid="{00000000-0005-0000-0000-0000AE0A0000}"/>
    <cellStyle name="見積桁区切り_鳥栖_砂沼(浄)配水P_佐野・設計書" xfId="2732" xr:uid="{00000000-0005-0000-0000-0000AF0A0000}"/>
    <cellStyle name="見積-桁区切り_鳥栖_砂沼(浄)配水P_佐野・設計書" xfId="2733" xr:uid="{00000000-0005-0000-0000-0000B00A0000}"/>
    <cellStyle name="見積桁区切り_鳥栖_砂沼(浄)配水P_佐野・設計書_川崎市水道局設計書（PE→C)-080604" xfId="2734" xr:uid="{00000000-0005-0000-0000-0000B10A0000}"/>
    <cellStyle name="見積-桁区切り_鳥栖_砂沼(浄)配水P_佐野・設計書_川崎市水道局設計書（PE→C)-080604" xfId="2735" xr:uid="{00000000-0005-0000-0000-0000B20A0000}"/>
    <cellStyle name="見積桁区切り_鳥栖_砂沼(浄)配水P_佐野・設計書_川崎市水道局設計書（PE→C)-080604_川崎市水道局設計書（PE→C)-080605" xfId="2736" xr:uid="{00000000-0005-0000-0000-0000B30A0000}"/>
    <cellStyle name="見積-桁区切り_鳥栖_砂沼(浄)配水P_佐野・設計書_川崎市水道局設計書（PE→C)-080604_川崎市水道局設計書（PE→C)-080605" xfId="2737" xr:uid="{00000000-0005-0000-0000-0000B40A0000}"/>
    <cellStyle name="見積桁区切り_鳥栖_砂沼(浄)配水P_砂沼 (金抜き)" xfId="2738" xr:uid="{00000000-0005-0000-0000-0000B50A0000}"/>
    <cellStyle name="見積-桁区切り_鳥栖_砂沼(浄)配水P_砂沼 (金抜き)" xfId="2739" xr:uid="{00000000-0005-0000-0000-0000B60A0000}"/>
    <cellStyle name="見積桁区切り_鳥栖_砂沼(浄)配水P_砂沼 (金抜き)_●01下田土木建築設計書" xfId="2740" xr:uid="{00000000-0005-0000-0000-0000B70A0000}"/>
    <cellStyle name="見積-桁区切り_鳥栖_砂沼(浄)配水P_砂沼 (金抜き)_●01下田土木建築設計書" xfId="2741" xr:uid="{00000000-0005-0000-0000-0000B80A0000}"/>
    <cellStyle name="見積桁区切り_鳥栖_砂沼(浄)配水P_砂沼 (金抜き)_●01下田土木建築設計書_0805" xfId="2742" xr:uid="{00000000-0005-0000-0000-0000B90A0000}"/>
    <cellStyle name="見積-桁区切り_鳥栖_砂沼(浄)配水P_砂沼 (金抜き)_●01下田土木建築設計書_0805" xfId="2743" xr:uid="{00000000-0005-0000-0000-0000BA0A0000}"/>
    <cellStyle name="見積桁区切り_鳥栖_砂沼(浄)配水P_砂沼 (金抜き)_●01下田土木建築設計書_川崎市水道局設計書（PE→C)-080604" xfId="2744" xr:uid="{00000000-0005-0000-0000-0000BB0A0000}"/>
    <cellStyle name="見積-桁区切り_鳥栖_砂沼(浄)配水P_砂沼 (金抜き)_●01下田土木建築設計書_川崎市水道局設計書（PE→C)-080604" xfId="2745" xr:uid="{00000000-0005-0000-0000-0000BC0A0000}"/>
    <cellStyle name="見積桁区切り_鳥栖_砂沼(浄)配水P_砂沼 (金抜き)_●01下田土木建築設計書_川崎市水道局設計書（PE→C)-080604_川崎市水道局設計書（PE→C)-080605" xfId="2746" xr:uid="{00000000-0005-0000-0000-0000BD0A0000}"/>
    <cellStyle name="見積-桁区切り_鳥栖_砂沼(浄)配水P_砂沼 (金抜き)_●01下田土木建築設計書_川崎市水道局設計書（PE→C)-080604_川崎市水道局設計書（PE→C)-080605" xfId="2747" xr:uid="{00000000-0005-0000-0000-0000BE0A0000}"/>
    <cellStyle name="見積桁区切り_鳥栖_砂沼(浄)配水P_砂沼 (金抜き)_●総括設計書（061111）" xfId="2748" xr:uid="{00000000-0005-0000-0000-0000BF0A0000}"/>
    <cellStyle name="見積-桁区切り_鳥栖_砂沼(浄)配水P_砂沼 (金抜き)_●総括設計書（061111）" xfId="2749" xr:uid="{00000000-0005-0000-0000-0000C00A0000}"/>
    <cellStyle name="見積桁区切り_鳥栖_砂沼(浄)配水P_砂沼 (金抜き)_●総括設計書（061111）_川崎市水道局設計書（PE→C)-080604" xfId="2750" xr:uid="{00000000-0005-0000-0000-0000C10A0000}"/>
    <cellStyle name="見積-桁区切り_鳥栖_砂沼(浄)配水P_砂沼 (金抜き)_●総括設計書（061111）_川崎市水道局設計書（PE→C)-080604" xfId="2751" xr:uid="{00000000-0005-0000-0000-0000C20A0000}"/>
    <cellStyle name="見積桁区切り_鳥栖_砂沼(浄)配水P_砂沼 (金抜き)_●総括設計書（061111）_川崎市水道局設計書（PE→C)-080604_川崎市水道局設計書（PE→C)-080605" xfId="2752" xr:uid="{00000000-0005-0000-0000-0000C30A0000}"/>
    <cellStyle name="見積-桁区切り_鳥栖_砂沼(浄)配水P_砂沼 (金抜き)_●総括設計書（061111）_川崎市水道局設計書（PE→C)-080604_川崎市水道局設計書（PE→C)-080605" xfId="2753" xr:uid="{00000000-0005-0000-0000-0000C40A0000}"/>
    <cellStyle name="見積桁区切り_鳥栖_砂沼(浄)配水P_砂沼 (金抜き)_06.04.25設計書（金入り）国交省" xfId="2754" xr:uid="{00000000-0005-0000-0000-0000C50A0000}"/>
    <cellStyle name="見積-桁区切り_鳥栖_砂沼(浄)配水P_砂沼 (金抜き)_06.04.25設計書（金入り）国交省" xfId="2755" xr:uid="{00000000-0005-0000-0000-0000C60A0000}"/>
    <cellStyle name="見積桁区切り_鳥栖_砂沼(浄)配水P_砂沼 (金抜き)_06.04.25設計書（金入り）国交省_川崎市水道局設計書（PE→C)-080604" xfId="2756" xr:uid="{00000000-0005-0000-0000-0000C70A0000}"/>
    <cellStyle name="見積-桁区切り_鳥栖_砂沼(浄)配水P_砂沼 (金抜き)_06.04.25設計書（金入り）国交省_川崎市水道局設計書（PE→C)-080604" xfId="2757" xr:uid="{00000000-0005-0000-0000-0000C80A0000}"/>
    <cellStyle name="見積桁区切り_鳥栖_砂沼(浄)配水P_砂沼 (金抜き)_06.04.25設計書（金入り）国交省_川崎市水道局設計書（PE→C)-080604_川崎市水道局設計書（PE→C)-080605" xfId="2758" xr:uid="{00000000-0005-0000-0000-0000C90A0000}"/>
    <cellStyle name="見積-桁区切り_鳥栖_砂沼(浄)配水P_砂沼 (金抜き)_06.04.25設計書（金入り）国交省_川崎市水道局設計書（PE→C)-080604_川崎市水道局設計書（PE→C)-080605" xfId="2759" xr:uid="{00000000-0005-0000-0000-0000CA0A0000}"/>
    <cellStyle name="見積桁区切り_鳥栖_砂沼(浄)配水P_砂沼 (金抜き)_下田土木建築設計書070704" xfId="2760" xr:uid="{00000000-0005-0000-0000-0000CB0A0000}"/>
    <cellStyle name="見積-桁区切り_鳥栖_砂沼(浄)配水P_砂沼 (金抜き)_下田土木建築設計書070704" xfId="2761" xr:uid="{00000000-0005-0000-0000-0000CC0A0000}"/>
    <cellStyle name="見積桁区切り_鳥栖_砂沼(浄)配水P_砂沼 (金抜き)_下田土木建築設計書070704_川崎市水道局設計書（PE→C)-080604" xfId="2762" xr:uid="{00000000-0005-0000-0000-0000CD0A0000}"/>
    <cellStyle name="見積-桁区切り_鳥栖_砂沼(浄)配水P_砂沼 (金抜き)_下田土木建築設計書070704_川崎市水道局設計書（PE→C)-080604" xfId="2763" xr:uid="{00000000-0005-0000-0000-0000CE0A0000}"/>
    <cellStyle name="見積桁区切り_鳥栖_砂沼(浄)配水P_砂沼 (金抜き)_下田土木建築設計書070704_川崎市水道局設計書（PE→C)-080604_川崎市水道局設計書（PE→C)-080605" xfId="2764" xr:uid="{00000000-0005-0000-0000-0000CF0A0000}"/>
    <cellStyle name="見積-桁区切り_鳥栖_砂沼(浄)配水P_砂沼 (金抜き)_下田土木建築設計書070704_川崎市水道局設計書（PE→C)-080604_川崎市水道局設計書（PE→C)-080605" xfId="2765" xr:uid="{00000000-0005-0000-0000-0000D00A0000}"/>
    <cellStyle name="見積桁区切り_鳥栖_砂沼(浄)配水P_砂沼 (金抜き)_概算事業費-機械" xfId="2766" xr:uid="{00000000-0005-0000-0000-0000D10A0000}"/>
    <cellStyle name="見積-桁区切り_鳥栖_砂沼(浄)配水P_砂沼 (金抜き)_概算事業費-機械" xfId="2767" xr:uid="{00000000-0005-0000-0000-0000D20A0000}"/>
    <cellStyle name="見積桁区切り_鳥栖_砂沼(浄)配水P_砂沼 (金抜き)_佐野・設計書" xfId="2768" xr:uid="{00000000-0005-0000-0000-0000D30A0000}"/>
    <cellStyle name="見積-桁区切り_鳥栖_砂沼(浄)配水P_砂沼 (金抜き)_佐野・設計書" xfId="2769" xr:uid="{00000000-0005-0000-0000-0000D40A0000}"/>
    <cellStyle name="見積桁区切り_鳥栖_砂沼(浄)配水P_砂沼 (金抜き)_佐野・設計書_川崎市水道局設計書（PE→C)-080604" xfId="2770" xr:uid="{00000000-0005-0000-0000-0000D50A0000}"/>
    <cellStyle name="見積-桁区切り_鳥栖_砂沼(浄)配水P_砂沼 (金抜き)_佐野・設計書_川崎市水道局設計書（PE→C)-080604" xfId="2771" xr:uid="{00000000-0005-0000-0000-0000D60A0000}"/>
    <cellStyle name="見積桁区切り_鳥栖_砂沼(浄)配水P_砂沼 (金抜き)_佐野・設計書_川崎市水道局設計書（PE→C)-080604_川崎市水道局設計書（PE→C)-080605" xfId="2772" xr:uid="{00000000-0005-0000-0000-0000D70A0000}"/>
    <cellStyle name="見積-桁区切り_鳥栖_砂沼(浄)配水P_砂沼 (金抜き)_佐野・設計書_川崎市水道局設計書（PE→C)-080604_川崎市水道局設計書（PE→C)-080605" xfId="2773" xr:uid="{00000000-0005-0000-0000-0000D80A0000}"/>
    <cellStyle name="見積桁区切り_鳥栖_砂沼(浄)配水P_砂沼 (金抜き)_川崎市水道局設計書（PE→C)-080604" xfId="2774" xr:uid="{00000000-0005-0000-0000-0000D90A0000}"/>
    <cellStyle name="見積-桁区切り_鳥栖_砂沼(浄)配水P_砂沼 (金抜き)_川崎市水道局設計書（PE→C)-080604" xfId="2775" xr:uid="{00000000-0005-0000-0000-0000DA0A0000}"/>
    <cellStyle name="見積桁区切り_鳥栖_砂沼(浄)配水P_砂沼 (金抜き)_川崎市水道局設計書（PE→C)-080604_川崎市水道局設計書（PE→C)-080605" xfId="2776" xr:uid="{00000000-0005-0000-0000-0000DB0A0000}"/>
    <cellStyle name="見積-桁区切り_鳥栖_砂沼(浄)配水P_砂沼 (金抜き)_川崎市水道局設計書（PE→C)-080604_川崎市水道局設計書（PE→C)-080605" xfId="2777" xr:uid="{00000000-0005-0000-0000-0000DC0A0000}"/>
    <cellStyle name="見積桁区切り_鳥栖_砂沼(浄)配水P_砂沼 (金抜き)_長泉・設計書（自家発）金入り" xfId="2778" xr:uid="{00000000-0005-0000-0000-0000DD0A0000}"/>
    <cellStyle name="見積-桁区切り_鳥栖_砂沼(浄)配水P_砂沼 (金抜き)_長泉・設計書（自家発）金入り" xfId="2779" xr:uid="{00000000-0005-0000-0000-0000DE0A0000}"/>
    <cellStyle name="見積桁区切り_鳥栖_砂沼(浄)配水P_砂沼 (金抜き)_長泉・設計書（自家発）金入り_川崎市水道局設計書（PE→C)-080604" xfId="2780" xr:uid="{00000000-0005-0000-0000-0000DF0A0000}"/>
    <cellStyle name="見積-桁区切り_鳥栖_砂沼(浄)配水P_砂沼 (金抜き)_長泉・設計書（自家発）金入り_川崎市水道局設計書（PE→C)-080604" xfId="2781" xr:uid="{00000000-0005-0000-0000-0000E00A0000}"/>
    <cellStyle name="見積桁区切り_鳥栖_砂沼(浄)配水P_砂沼 (金抜き)_長泉・設計書（自家発）金入り_川崎市水道局設計書（PE→C)-080604_川崎市水道局設計書（PE→C)-080605" xfId="2782" xr:uid="{00000000-0005-0000-0000-0000E10A0000}"/>
    <cellStyle name="見積-桁区切り_鳥栖_砂沼(浄)配水P_砂沼 (金抜き)_長泉・設計書（自家発）金入り_川崎市水道局設計書（PE→C)-080604_川崎市水道局設計書（PE→C)-080605" xfId="2783" xr:uid="{00000000-0005-0000-0000-0000E20A0000}"/>
    <cellStyle name="見積桁区切り_鳥栖_砂沼(浄)配水P_川崎市水道局設計書（PE→C)-080604" xfId="2784" xr:uid="{00000000-0005-0000-0000-0000E30A0000}"/>
    <cellStyle name="見積-桁区切り_鳥栖_砂沼(浄)配水P_川崎市水道局設計書（PE→C)-080604" xfId="2785" xr:uid="{00000000-0005-0000-0000-0000E40A0000}"/>
    <cellStyle name="見積桁区切り_鳥栖_砂沼(浄)配水P_川崎市水道局設計書（PE→C)-080604_川崎市水道局設計書（PE→C)-080605" xfId="2786" xr:uid="{00000000-0005-0000-0000-0000E50A0000}"/>
    <cellStyle name="見積-桁区切り_鳥栖_砂沼(浄)配水P_川崎市水道局設計書（PE→C)-080604_川崎市水道局設計書（PE→C)-080605" xfId="2787" xr:uid="{00000000-0005-0000-0000-0000E60A0000}"/>
    <cellStyle name="見積桁区切り_鳥栖_砂沼(浄)配水P_長泉・設計書（自家発）金入り" xfId="2788" xr:uid="{00000000-0005-0000-0000-0000E70A0000}"/>
    <cellStyle name="見積-桁区切り_鳥栖_砂沼(浄)配水P_長泉・設計書（自家発）金入り" xfId="2789" xr:uid="{00000000-0005-0000-0000-0000E80A0000}"/>
    <cellStyle name="見積桁区切り_鳥栖_砂沼(浄)配水P_長泉・設計書（自家発）金入り_川崎市水道局設計書（PE→C)-080604" xfId="2790" xr:uid="{00000000-0005-0000-0000-0000E90A0000}"/>
    <cellStyle name="見積-桁区切り_鳥栖_砂沼(浄)配水P_長泉・設計書（自家発）金入り_川崎市水道局設計書（PE→C)-080604" xfId="2791" xr:uid="{00000000-0005-0000-0000-0000EA0A0000}"/>
    <cellStyle name="見積桁区切り_鳥栖_砂沼(浄)配水P_長泉・設計書（自家発）金入り_川崎市水道局設計書（PE→C)-080604_川崎市水道局設計書（PE→C)-080605" xfId="2792" xr:uid="{00000000-0005-0000-0000-0000EB0A0000}"/>
    <cellStyle name="見積-桁区切り_鳥栖_砂沼(浄)配水P_長泉・設計書（自家発）金入り_川崎市水道局設計書（PE→C)-080604_川崎市水道局設計書（PE→C)-080605" xfId="2793" xr:uid="{00000000-0005-0000-0000-0000EC0A0000}"/>
    <cellStyle name="見積桁区切り_鳥栖_川崎市水道局設計書（PE→C)-080604" xfId="2794" xr:uid="{00000000-0005-0000-0000-0000ED0A0000}"/>
    <cellStyle name="見積-桁区切り_鳥栖_川崎市水道局設計書（PE→C)-080604" xfId="2795" xr:uid="{00000000-0005-0000-0000-0000EE0A0000}"/>
    <cellStyle name="見積桁区切り_鳥栖_川崎市水道局設計書（PE→C)-080604_川崎市水道局設計書（PE→C)-080605" xfId="2796" xr:uid="{00000000-0005-0000-0000-0000EF0A0000}"/>
    <cellStyle name="見積-桁区切り_鳥栖_川崎市水道局設計書（PE→C)-080604_川崎市水道局設計書（PE→C)-080605" xfId="2797" xr:uid="{00000000-0005-0000-0000-0000F00A0000}"/>
    <cellStyle name="見積桁区切り_鳥栖_長泉・設計書（自家発）金入り" xfId="2798" xr:uid="{00000000-0005-0000-0000-0000F10A0000}"/>
    <cellStyle name="見積-桁区切り_鳥栖_長泉・設計書（自家発）金入り" xfId="2799" xr:uid="{00000000-0005-0000-0000-0000F20A0000}"/>
    <cellStyle name="見積桁区切り_鳥栖_電気機械設計書（金入り）" xfId="2800" xr:uid="{00000000-0005-0000-0000-0000F30A0000}"/>
    <cellStyle name="見積-桁区切り_鳥栖_電気機械設計書（金入り）" xfId="2801" xr:uid="{00000000-0005-0000-0000-0000F40A0000}"/>
    <cellStyle name="見積桁区切り_鳥栖_電気機械設計書（金入り）_●総括設計書（061111）" xfId="2802" xr:uid="{00000000-0005-0000-0000-0000F50A0000}"/>
    <cellStyle name="見積-桁区切り_鳥栖_電気機械設計書（金入り）_●総括設計書（061111）" xfId="2803" xr:uid="{00000000-0005-0000-0000-0000F60A0000}"/>
    <cellStyle name="見積桁区切り_鳥栖_電気機械設計書（金入り）_●総括設計書（061111）_川崎市水道局設計書（PE→C)-080604" xfId="2804" xr:uid="{00000000-0005-0000-0000-0000F70A0000}"/>
    <cellStyle name="見積-桁区切り_鳥栖_電気機械設計書（金入り）_●総括設計書（061111）_川崎市水道局設計書（PE→C)-080604" xfId="2805" xr:uid="{00000000-0005-0000-0000-0000F80A0000}"/>
    <cellStyle name="見積桁区切り_鳥栖_電気機械設計書（金入り）_●総括設計書（061111）_川崎市水道局設計書（PE→C)-080604_川崎市水道局設計書（PE→C)-080605" xfId="2806" xr:uid="{00000000-0005-0000-0000-0000F90A0000}"/>
    <cellStyle name="見積-桁区切り_鳥栖_電気機械設計書（金入り）_●総括設計書（061111）_川崎市水道局設計書（PE→C)-080604_川崎市水道局設計書（PE→C)-080605" xfId="2807" xr:uid="{00000000-0005-0000-0000-0000FA0A0000}"/>
    <cellStyle name="見積桁区切り_鳥栖_電気機械設計書（金入り）_川崎市水道局設計書（PE→C)-080604" xfId="2808" xr:uid="{00000000-0005-0000-0000-0000FB0A0000}"/>
    <cellStyle name="見積-桁区切り_鳥栖_電気機械設計書（金入り）_川崎市水道局設計書（PE→C)-080604" xfId="2809" xr:uid="{00000000-0005-0000-0000-0000FC0A0000}"/>
    <cellStyle name="見積桁区切り_鳥栖_電気機械設計書（金入り）_川崎市水道局設計書（PE→C)-080604_川崎市水道局設計書（PE→C)-080605" xfId="2810" xr:uid="{00000000-0005-0000-0000-0000FD0A0000}"/>
    <cellStyle name="見積-桁区切り_鳥栖_電気機械設計書（金入り）_川崎市水道局設計書（PE→C)-080604_川崎市水道局設計書（PE→C)-080605" xfId="2811" xr:uid="{00000000-0005-0000-0000-0000FE0A0000}"/>
    <cellStyle name="見積桁区切り_電気機械設計書（金入り）" xfId="2812" xr:uid="{00000000-0005-0000-0000-0000FF0A0000}"/>
    <cellStyle name="見積-桁区切り_電気機械設計書（金入り）" xfId="2813" xr:uid="{00000000-0005-0000-0000-0000000B0000}"/>
    <cellStyle name="見積桁区切り_電気機械設計書（金入り）_●総括設計書（061111）" xfId="2814" xr:uid="{00000000-0005-0000-0000-0000010B0000}"/>
    <cellStyle name="見積-桁区切り_電気機械設計書（金入り）_●総括設計書（061111）" xfId="2815" xr:uid="{00000000-0005-0000-0000-0000020B0000}"/>
    <cellStyle name="見積桁区切り_電気機械設計書（金入り）_●総括設計書（061111）_川崎市水道局設計書（PE→C)-080604" xfId="2816" xr:uid="{00000000-0005-0000-0000-0000030B0000}"/>
    <cellStyle name="見積-桁区切り_電気機械設計書（金入り）_●総括設計書（061111）_川崎市水道局設計書（PE→C)-080604" xfId="2817" xr:uid="{00000000-0005-0000-0000-0000040B0000}"/>
    <cellStyle name="見積桁区切り_電気機械設計書（金入り）_●総括設計書（061111）_川崎市水道局設計書（PE→C)-080604_川崎市水道局設計書（PE→C)-080605" xfId="2818" xr:uid="{00000000-0005-0000-0000-0000050B0000}"/>
    <cellStyle name="見積-桁区切り_電気機械設計書（金入り）_●総括設計書（061111）_川崎市水道局設計書（PE→C)-080604_川崎市水道局設計書（PE→C)-080605" xfId="2819" xr:uid="{00000000-0005-0000-0000-0000060B0000}"/>
    <cellStyle name="見積桁区切り_電気機械設計書（金入り）_川崎市水道局設計書（PE→C)-080604" xfId="2820" xr:uid="{00000000-0005-0000-0000-0000070B0000}"/>
    <cellStyle name="見積-桁区切り_電気機械設計書（金入り）_川崎市水道局設計書（PE→C)-080604" xfId="2821" xr:uid="{00000000-0005-0000-0000-0000080B0000}"/>
    <cellStyle name="見積桁区切り_電気機械設計書（金入り）_川崎市水道局設計書（PE→C)-080604_川崎市水道局設計書（PE→C)-080605" xfId="2822" xr:uid="{00000000-0005-0000-0000-0000090B0000}"/>
    <cellStyle name="見積-桁区切り_電気機械設計書（金入り）_川崎市水道局設計書（PE→C)-080604_川崎市水道局設計書（PE→C)-080605" xfId="2823" xr:uid="{00000000-0005-0000-0000-00000A0B0000}"/>
    <cellStyle name="見積桁区切り_配水ﾎﾟﾝﾌﾟ数量計算書" xfId="2824" xr:uid="{00000000-0005-0000-0000-00000B0B0000}"/>
    <cellStyle name="見積-桁区切り_配水ﾎﾟﾝﾌﾟ数量計算書" xfId="2825" xr:uid="{00000000-0005-0000-0000-00000C0B0000}"/>
    <cellStyle name="見積桁区切り_配水ﾎﾟﾝﾌﾟ数量計算書_●707長泉設計書（金入）" xfId="2826" xr:uid="{00000000-0005-0000-0000-00000D0B0000}"/>
    <cellStyle name="見積-桁区切り_配水ﾎﾟﾝﾌﾟ数量計算書_●707長泉設計書（金入）" xfId="2827" xr:uid="{00000000-0005-0000-0000-00000E0B0000}"/>
    <cellStyle name="見積桁区切り_配水ﾎﾟﾝﾌﾟ数量計算書_06.04.25設計書（金入り）国交省" xfId="2828" xr:uid="{00000000-0005-0000-0000-00000F0B0000}"/>
    <cellStyle name="見積-桁区切り_配水ﾎﾟﾝﾌﾟ数量計算書_06.04.25設計書（金入り）国交省" xfId="2829" xr:uid="{00000000-0005-0000-0000-0000100B0000}"/>
    <cellStyle name="見積桁区切り_配水ﾎﾟﾝﾌﾟ数量計算書_見積_資材_比較" xfId="2830" xr:uid="{00000000-0005-0000-0000-0000110B0000}"/>
    <cellStyle name="見積-桁区切り_配水ﾎﾟﾝﾌﾟ数量計算書_見積_資材_比較" xfId="2831" xr:uid="{00000000-0005-0000-0000-0000120B0000}"/>
    <cellStyle name="見積桁区切り_配水ﾎﾟﾝﾌﾟ数量計算書_佐野・設計書" xfId="2832" xr:uid="{00000000-0005-0000-0000-0000130B0000}"/>
    <cellStyle name="見積-桁区切り_配水ﾎﾟﾝﾌﾟ数量計算書_佐野・設計書" xfId="2833" xr:uid="{00000000-0005-0000-0000-0000140B0000}"/>
    <cellStyle name="見積桁区切り_配水ﾎﾟﾝﾌﾟ数量計算書_長泉・設計書（自家発）金入り" xfId="2834" xr:uid="{00000000-0005-0000-0000-0000150B0000}"/>
    <cellStyle name="見積-桁区切り_配水ﾎﾟﾝﾌﾟ数量計算書_長泉・設計書（自家発）金入り" xfId="2835" xr:uid="{00000000-0005-0000-0000-0000160B0000}"/>
    <cellStyle name="見積桁区切り_鉾田設計書" xfId="2836" xr:uid="{00000000-0005-0000-0000-0000170B0000}"/>
    <cellStyle name="見積-桁区切り_鉾田設計書" xfId="2837" xr:uid="{00000000-0005-0000-0000-0000180B0000}"/>
    <cellStyle name="見積桁区切り_鉾田設計書_●707長泉設計書（金入）" xfId="2838" xr:uid="{00000000-0005-0000-0000-0000190B0000}"/>
    <cellStyle name="見積-桁区切り_鉾田設計書_●707長泉設計書（金入）" xfId="2839" xr:uid="{00000000-0005-0000-0000-00001A0B0000}"/>
    <cellStyle name="見積桁区切り_鉾田設計書_●GAIA設計書" xfId="2840" xr:uid="{00000000-0005-0000-0000-00001B0B0000}"/>
    <cellStyle name="見積-桁区切り_鉾田設計書_●GAIA設計書" xfId="2841" xr:uid="{00000000-0005-0000-0000-00001C0B0000}"/>
    <cellStyle name="見積桁区切り_鉾田設計書_06.04.25設計書（金入り）国交省" xfId="2842" xr:uid="{00000000-0005-0000-0000-00001D0B0000}"/>
    <cellStyle name="見積-桁区切り_鉾田設計書_06.04.25設計書（金入り）国交省" xfId="2843" xr:uid="{00000000-0005-0000-0000-00001E0B0000}"/>
    <cellStyle name="見積桁区切り_鉾田設計書_佐野・設計書" xfId="2844" xr:uid="{00000000-0005-0000-0000-00001F0B0000}"/>
    <cellStyle name="見積-桁区切り_鉾田設計書_佐野・設計書" xfId="2845" xr:uid="{00000000-0005-0000-0000-0000200B0000}"/>
    <cellStyle name="見積桁区切り_鉾田設計書_長泉・設計書（自家発）金入り" xfId="2846" xr:uid="{00000000-0005-0000-0000-0000210B0000}"/>
    <cellStyle name="見積-桁区切り_鉾田設計書_長泉・設計書（自家発）金入り" xfId="2847" xr:uid="{00000000-0005-0000-0000-0000220B0000}"/>
    <cellStyle name="見積桁区切り_鉾田町鳥栖  見積リスト（薬注）" xfId="2848" xr:uid="{00000000-0005-0000-0000-0000230B0000}"/>
    <cellStyle name="見積-桁区切り_鉾田町鳥栖  見積リスト（薬注）" xfId="2849" xr:uid="{00000000-0005-0000-0000-0000240B0000}"/>
    <cellStyle name="見積桁区切り_鉾田町鳥栖  見積リスト（薬注）_●01下田土木建築設計書" xfId="2850" xr:uid="{00000000-0005-0000-0000-0000250B0000}"/>
    <cellStyle name="見積-桁区切り_鉾田町鳥栖  見積リスト（薬注）_●01下田土木建築設計書" xfId="2851" xr:uid="{00000000-0005-0000-0000-0000260B0000}"/>
    <cellStyle name="見積桁区切り_鉾田町鳥栖  見積リスト（薬注）_●01下田土木建築設計書_0805" xfId="2852" xr:uid="{00000000-0005-0000-0000-0000270B0000}"/>
    <cellStyle name="見積-桁区切り_鉾田町鳥栖  見積リスト（薬注）_●01下田土木建築設計書_0805" xfId="2853" xr:uid="{00000000-0005-0000-0000-0000280B0000}"/>
    <cellStyle name="見積桁区切り_鉾田町鳥栖  見積リスト（薬注）_●01下田土木建築設計書_川崎市水道局設計書（PE→C)-080604" xfId="2854" xr:uid="{00000000-0005-0000-0000-0000290B0000}"/>
    <cellStyle name="見積-桁区切り_鉾田町鳥栖  見積リスト（薬注）_●01下田土木建築設計書_川崎市水道局設計書（PE→C)-080604" xfId="2855" xr:uid="{00000000-0005-0000-0000-00002A0B0000}"/>
    <cellStyle name="見積桁区切り_鉾田町鳥栖  見積リスト（薬注）_●01下田土木建築設計書_川崎市水道局設計書（PE→C)-080604_川崎市水道局設計書（PE→C)-080605" xfId="2856" xr:uid="{00000000-0005-0000-0000-00002B0B0000}"/>
    <cellStyle name="見積-桁区切り_鉾田町鳥栖  見積リスト（薬注）_●01下田土木建築設計書_川崎市水道局設計書（PE→C)-080604_川崎市水道局設計書（PE→C)-080605" xfId="2857" xr:uid="{00000000-0005-0000-0000-00002C0B0000}"/>
    <cellStyle name="見積桁区切り_鉾田町鳥栖  見積リスト（薬注）_●707長泉設計書（金入）" xfId="2858" xr:uid="{00000000-0005-0000-0000-00002D0B0000}"/>
    <cellStyle name="見積-桁区切り_鉾田町鳥栖  見積リスト（薬注）_●707長泉設計書（金入）" xfId="2859" xr:uid="{00000000-0005-0000-0000-00002E0B0000}"/>
    <cellStyle name="見積桁区切り_鉾田町鳥栖  見積リスト（薬注）_●707長泉設計書（金入）_川崎市水道局設計書（PE→C)-080604" xfId="2860" xr:uid="{00000000-0005-0000-0000-00002F0B0000}"/>
    <cellStyle name="見積-桁区切り_鉾田町鳥栖  見積リスト（薬注）_●707長泉設計書（金入）_川崎市水道局設計書（PE→C)-080604" xfId="2861" xr:uid="{00000000-0005-0000-0000-0000300B0000}"/>
    <cellStyle name="見積桁区切り_鉾田町鳥栖  見積リスト（薬注）_●707長泉設計書（金入）_川崎市水道局設計書（PE→C)-080604_川崎市水道局設計書（PE→C)-080605" xfId="2862" xr:uid="{00000000-0005-0000-0000-0000310B0000}"/>
    <cellStyle name="見積-桁区切り_鉾田町鳥栖  見積リスト（薬注）_●707長泉設計書（金入）_川崎市水道局設計書（PE→C)-080604_川崎市水道局設計書（PE→C)-080605" xfId="2863" xr:uid="{00000000-0005-0000-0000-0000320B0000}"/>
    <cellStyle name="見積桁区切り_鉾田町鳥栖  見積リスト（薬注）_●総括設計書（061111）" xfId="2864" xr:uid="{00000000-0005-0000-0000-0000330B0000}"/>
    <cellStyle name="見積-桁区切り_鉾田町鳥栖  見積リスト（薬注）_●総括設計書（061111）" xfId="2865" xr:uid="{00000000-0005-0000-0000-0000340B0000}"/>
    <cellStyle name="見積桁区切り_鉾田町鳥栖  見積リスト（薬注）_●総括設計書（061111）_川崎市水道局設計書（PE→C)-080604" xfId="2866" xr:uid="{00000000-0005-0000-0000-0000350B0000}"/>
    <cellStyle name="見積-桁区切り_鉾田町鳥栖  見積リスト（薬注）_●総括設計書（061111）_川崎市水道局設計書（PE→C)-080604" xfId="2867" xr:uid="{00000000-0005-0000-0000-0000360B0000}"/>
    <cellStyle name="見積桁区切り_鉾田町鳥栖  見積リスト（薬注）_●総括設計書（061111）_川崎市水道局設計書（PE→C)-080604_川崎市水道局設計書（PE→C)-080605" xfId="2868" xr:uid="{00000000-0005-0000-0000-0000370B0000}"/>
    <cellStyle name="見積-桁区切り_鉾田町鳥栖  見積リスト（薬注）_●総括設計書（061111）_川崎市水道局設計書（PE→C)-080604_川崎市水道局設計書（PE→C)-080605" xfId="2869" xr:uid="{00000000-0005-0000-0000-0000380B0000}"/>
    <cellStyle name="見積桁区切り_鉾田町鳥栖  見積リスト（薬注）_06.04.25設計書（金入り）国交省" xfId="2870" xr:uid="{00000000-0005-0000-0000-0000390B0000}"/>
    <cellStyle name="見積-桁区切り_鉾田町鳥栖  見積リスト（薬注）_06.04.25設計書（金入り）国交省" xfId="2871" xr:uid="{00000000-0005-0000-0000-00003A0B0000}"/>
    <cellStyle name="見積桁区切り_鉾田町鳥栖  見積リスト（薬注）_06.04.25設計書（金入り）国交省_川崎市水道局設計書（PE→C)-080604" xfId="2872" xr:uid="{00000000-0005-0000-0000-00003B0B0000}"/>
    <cellStyle name="見積-桁区切り_鉾田町鳥栖  見積リスト（薬注）_06.04.25設計書（金入り）国交省_川崎市水道局設計書（PE→C)-080604" xfId="2873" xr:uid="{00000000-0005-0000-0000-00003C0B0000}"/>
    <cellStyle name="見積桁区切り_鉾田町鳥栖  見積リスト（薬注）_06.04.25設計書（金入り）国交省_川崎市水道局設計書（PE→C)-080604_川崎市水道局設計書（PE→C)-080605" xfId="2874" xr:uid="{00000000-0005-0000-0000-00003D0B0000}"/>
    <cellStyle name="見積-桁区切り_鉾田町鳥栖  見積リスト（薬注）_06.04.25設計書（金入り）国交省_川崎市水道局設計書（PE→C)-080604_川崎市水道局設計書（PE→C)-080605" xfId="2875" xr:uid="{00000000-0005-0000-0000-00003E0B0000}"/>
    <cellStyle name="見積桁区切り_鉾田町鳥栖  見積リスト（薬注）_下田土木建築設計書070704" xfId="2876" xr:uid="{00000000-0005-0000-0000-00003F0B0000}"/>
    <cellStyle name="見積-桁区切り_鉾田町鳥栖  見積リスト（薬注）_下田土木建築設計書070704" xfId="2877" xr:uid="{00000000-0005-0000-0000-0000400B0000}"/>
    <cellStyle name="見積桁区切り_鉾田町鳥栖  見積リスト（薬注）_下田土木建築設計書070704_川崎市水道局設計書（PE→C)-080604" xfId="2878" xr:uid="{00000000-0005-0000-0000-0000410B0000}"/>
    <cellStyle name="見積-桁区切り_鉾田町鳥栖  見積リスト（薬注）_下田土木建築設計書070704_川崎市水道局設計書（PE→C)-080604" xfId="2879" xr:uid="{00000000-0005-0000-0000-0000420B0000}"/>
    <cellStyle name="見積桁区切り_鉾田町鳥栖  見積リスト（薬注）_下田土木建築設計書070704_川崎市水道局設計書（PE→C)-080604_川崎市水道局設計書（PE→C)-080605" xfId="2880" xr:uid="{00000000-0005-0000-0000-0000430B0000}"/>
    <cellStyle name="見積-桁区切り_鉾田町鳥栖  見積リスト（薬注）_下田土木建築設計書070704_川崎市水道局設計書（PE→C)-080604_川崎市水道局設計書（PE→C)-080605" xfId="2881" xr:uid="{00000000-0005-0000-0000-0000440B0000}"/>
    <cellStyle name="見積桁区切り_鉾田町鳥栖  見積リスト（薬注）_概算事業費-機械" xfId="2882" xr:uid="{00000000-0005-0000-0000-0000450B0000}"/>
    <cellStyle name="見積-桁区切り_鉾田町鳥栖  見積リスト（薬注）_概算事業費-機械" xfId="2883" xr:uid="{00000000-0005-0000-0000-0000460B0000}"/>
    <cellStyle name="見積桁区切り_鉾田町鳥栖  見積リスト（薬注）_工事設計書（機械・金入）" xfId="2884" xr:uid="{00000000-0005-0000-0000-0000470B0000}"/>
    <cellStyle name="見積-桁区切り_鉾田町鳥栖  見積リスト（薬注）_工事設計書（機械・金入）" xfId="2885" xr:uid="{00000000-0005-0000-0000-0000480B0000}"/>
    <cellStyle name="見積桁区切り_鉾田町鳥栖  見積リスト（薬注）_工事設計書（機械・金入）_川崎市水道局設計書（PE→C)-080604" xfId="2886" xr:uid="{00000000-0005-0000-0000-0000490B0000}"/>
    <cellStyle name="見積-桁区切り_鉾田町鳥栖  見積リスト（薬注）_工事設計書（機械・金入）_川崎市水道局設計書（PE→C)-080604" xfId="2887" xr:uid="{00000000-0005-0000-0000-00004A0B0000}"/>
    <cellStyle name="見積桁区切り_鉾田町鳥栖  見積リスト（薬注）_工事設計書（機械・金入）_川崎市水道局設計書（PE→C)-080604_川崎市水道局設計書（PE→C)-080605" xfId="2888" xr:uid="{00000000-0005-0000-0000-00004B0B0000}"/>
    <cellStyle name="見積-桁区切り_鉾田町鳥栖  見積リスト（薬注）_工事設計書（機械・金入）_川崎市水道局設計書（PE→C)-080604_川崎市水道局設計書（PE→C)-080605" xfId="2889" xr:uid="{00000000-0005-0000-0000-00004C0B0000}"/>
    <cellStyle name="見積桁区切り_鉾田町鳥栖  見積リスト（薬注）_工事設計書（機械・金入）改" xfId="2890" xr:uid="{00000000-0005-0000-0000-00004D0B0000}"/>
    <cellStyle name="見積-桁区切り_鉾田町鳥栖  見積リスト（薬注）_工事設計書（機械・金入）改" xfId="2891" xr:uid="{00000000-0005-0000-0000-00004E0B0000}"/>
    <cellStyle name="見積桁区切り_鉾田町鳥栖  見積リスト（薬注）_工事設計書（機械・金入）改_川崎市水道局設計書（PE→C)-080604" xfId="2892" xr:uid="{00000000-0005-0000-0000-00004F0B0000}"/>
    <cellStyle name="見積-桁区切り_鉾田町鳥栖  見積リスト（薬注）_工事設計書（機械・金入）改_川崎市水道局設計書（PE→C)-080604" xfId="2893" xr:uid="{00000000-0005-0000-0000-0000500B0000}"/>
    <cellStyle name="見積桁区切り_鉾田町鳥栖  見積リスト（薬注）_工事設計書（機械・金入）改_川崎市水道局設計書（PE→C)-080604_川崎市水道局設計書（PE→C)-080605" xfId="2894" xr:uid="{00000000-0005-0000-0000-0000510B0000}"/>
    <cellStyle name="見積-桁区切り_鉾田町鳥栖  見積リスト（薬注）_工事設計書（機械・金入）改_川崎市水道局設計書（PE→C)-080604_川崎市水道局設計書（PE→C)-080605" xfId="2895" xr:uid="{00000000-0005-0000-0000-0000520B0000}"/>
    <cellStyle name="見積桁区切り_鉾田町鳥栖  見積リスト（薬注）_佐野・設計書" xfId="2896" xr:uid="{00000000-0005-0000-0000-0000530B0000}"/>
    <cellStyle name="見積-桁区切り_鉾田町鳥栖  見積リスト（薬注）_佐野・設計書" xfId="2897" xr:uid="{00000000-0005-0000-0000-0000540B0000}"/>
    <cellStyle name="見積桁区切り_鉾田町鳥栖  見積リスト（薬注）_佐野・設計書_川崎市水道局設計書（PE→C)-080604" xfId="2898" xr:uid="{00000000-0005-0000-0000-0000550B0000}"/>
    <cellStyle name="見積-桁区切り_鉾田町鳥栖  見積リスト（薬注）_佐野・設計書_川崎市水道局設計書（PE→C)-080604" xfId="2899" xr:uid="{00000000-0005-0000-0000-0000560B0000}"/>
    <cellStyle name="見積桁区切り_鉾田町鳥栖  見積リスト（薬注）_佐野・設計書_川崎市水道局設計書（PE→C)-080604_川崎市水道局設計書（PE→C)-080605" xfId="2900" xr:uid="{00000000-0005-0000-0000-0000570B0000}"/>
    <cellStyle name="見積-桁区切り_鉾田町鳥栖  見積リスト（薬注）_佐野・設計書_川崎市水道局設計書（PE→C)-080604_川崎市水道局設計書（PE→C)-080605" xfId="2901" xr:uid="{00000000-0005-0000-0000-0000580B0000}"/>
    <cellStyle name="見積桁区切り_鉾田町鳥栖  見積リスト（薬注）_砂沼(浄)配水P" xfId="2902" xr:uid="{00000000-0005-0000-0000-0000590B0000}"/>
    <cellStyle name="見積-桁区切り_鉾田町鳥栖  見積リスト（薬注）_砂沼(浄)配水P" xfId="2903" xr:uid="{00000000-0005-0000-0000-00005A0B0000}"/>
    <cellStyle name="見積桁区切り_鉾田町鳥栖  見積リスト（薬注）_砂沼(浄)配水P_●01下田土木建築設計書" xfId="2904" xr:uid="{00000000-0005-0000-0000-00005B0B0000}"/>
    <cellStyle name="見積-桁区切り_鉾田町鳥栖  見積リスト（薬注）_砂沼(浄)配水P_●01下田土木建築設計書" xfId="2905" xr:uid="{00000000-0005-0000-0000-00005C0B0000}"/>
    <cellStyle name="見積桁区切り_鉾田町鳥栖  見積リスト（薬注）_砂沼(浄)配水P_●01下田土木建築設計書_0805" xfId="2906" xr:uid="{00000000-0005-0000-0000-00005D0B0000}"/>
    <cellStyle name="見積-桁区切り_鉾田町鳥栖  見積リスト（薬注）_砂沼(浄)配水P_●01下田土木建築設計書_0805" xfId="2907" xr:uid="{00000000-0005-0000-0000-00005E0B0000}"/>
    <cellStyle name="見積桁区切り_鉾田町鳥栖  見積リスト（薬注）_砂沼(浄)配水P_●01下田土木建築設計書_川崎市水道局設計書（PE→C)-080604" xfId="2908" xr:uid="{00000000-0005-0000-0000-00005F0B0000}"/>
    <cellStyle name="見積-桁区切り_鉾田町鳥栖  見積リスト（薬注）_砂沼(浄)配水P_●01下田土木建築設計書_川崎市水道局設計書（PE→C)-080604" xfId="2909" xr:uid="{00000000-0005-0000-0000-0000600B0000}"/>
    <cellStyle name="見積桁区切り_鉾田町鳥栖  見積リスト（薬注）_砂沼(浄)配水P_●01下田土木建築設計書_川崎市水道局設計書（PE→C)-080604_川崎市水道局設計書（PE→C)-080605" xfId="2910" xr:uid="{00000000-0005-0000-0000-0000610B0000}"/>
    <cellStyle name="見積-桁区切り_鉾田町鳥栖  見積リスト（薬注）_砂沼(浄)配水P_●01下田土木建築設計書_川崎市水道局設計書（PE→C)-080604_川崎市水道局設計書（PE→C)-080605" xfId="2911" xr:uid="{00000000-0005-0000-0000-0000620B0000}"/>
    <cellStyle name="見積桁区切り_鉾田町鳥栖  見積リスト（薬注）_砂沼(浄)配水P_●総括設計書（061111）" xfId="2912" xr:uid="{00000000-0005-0000-0000-0000630B0000}"/>
    <cellStyle name="見積-桁区切り_鉾田町鳥栖  見積リスト（薬注）_砂沼(浄)配水P_●総括設計書（061111）" xfId="2913" xr:uid="{00000000-0005-0000-0000-0000640B0000}"/>
    <cellStyle name="見積桁区切り_鉾田町鳥栖  見積リスト（薬注）_砂沼(浄)配水P_●総括設計書（061111）_川崎市水道局設計書（PE→C)-080604" xfId="2914" xr:uid="{00000000-0005-0000-0000-0000650B0000}"/>
    <cellStyle name="見積-桁区切り_鉾田町鳥栖  見積リスト（薬注）_砂沼(浄)配水P_●総括設計書（061111）_川崎市水道局設計書（PE→C)-080604" xfId="2915" xr:uid="{00000000-0005-0000-0000-0000660B0000}"/>
    <cellStyle name="見積桁区切り_鉾田町鳥栖  見積リスト（薬注）_砂沼(浄)配水P_●総括設計書（061111）_川崎市水道局設計書（PE→C)-080604_川崎市水道局設計書（PE→C)-080605" xfId="2916" xr:uid="{00000000-0005-0000-0000-0000670B0000}"/>
    <cellStyle name="見積-桁区切り_鉾田町鳥栖  見積リスト（薬注）_砂沼(浄)配水P_●総括設計書（061111）_川崎市水道局設計書（PE→C)-080604_川崎市水道局設計書（PE→C)-080605" xfId="2917" xr:uid="{00000000-0005-0000-0000-0000680B0000}"/>
    <cellStyle name="見積桁区切り_鉾田町鳥栖  見積リスト（薬注）_砂沼(浄)配水P_06.04.25設計書（金入り）国交省" xfId="2918" xr:uid="{00000000-0005-0000-0000-0000690B0000}"/>
    <cellStyle name="見積-桁区切り_鉾田町鳥栖  見積リスト（薬注）_砂沼(浄)配水P_06.04.25設計書（金入り）国交省" xfId="2919" xr:uid="{00000000-0005-0000-0000-00006A0B0000}"/>
    <cellStyle name="見積桁区切り_鉾田町鳥栖  見積リスト（薬注）_砂沼(浄)配水P_06.04.25設計書（金入り）国交省_川崎市水道局設計書（PE→C)-080604" xfId="2920" xr:uid="{00000000-0005-0000-0000-00006B0B0000}"/>
    <cellStyle name="見積-桁区切り_鉾田町鳥栖  見積リスト（薬注）_砂沼(浄)配水P_06.04.25設計書（金入り）国交省_川崎市水道局設計書（PE→C)-080604" xfId="2921" xr:uid="{00000000-0005-0000-0000-00006C0B0000}"/>
    <cellStyle name="見積桁区切り_鉾田町鳥栖  見積リスト（薬注）_砂沼(浄)配水P_06.04.25設計書（金入り）国交省_川崎市水道局設計書（PE→C)-080604_川崎市水道局設計書（PE→C)-080605" xfId="2922" xr:uid="{00000000-0005-0000-0000-00006D0B0000}"/>
    <cellStyle name="見積-桁区切り_鉾田町鳥栖  見積リスト（薬注）_砂沼(浄)配水P_06.04.25設計書（金入り）国交省_川崎市水道局設計書（PE→C)-080604_川崎市水道局設計書（PE→C)-080605" xfId="2923" xr:uid="{00000000-0005-0000-0000-00006E0B0000}"/>
    <cellStyle name="見積桁区切り_鉾田町鳥栖  見積リスト（薬注）_砂沼(浄)配水P_下田土木建築設計書070704" xfId="2924" xr:uid="{00000000-0005-0000-0000-00006F0B0000}"/>
    <cellStyle name="見積-桁区切り_鉾田町鳥栖  見積リスト（薬注）_砂沼(浄)配水P_下田土木建築設計書070704" xfId="2925" xr:uid="{00000000-0005-0000-0000-0000700B0000}"/>
    <cellStyle name="見積桁区切り_鉾田町鳥栖  見積リスト（薬注）_砂沼(浄)配水P_下田土木建築設計書070704_川崎市水道局設計書（PE→C)-080604" xfId="2926" xr:uid="{00000000-0005-0000-0000-0000710B0000}"/>
    <cellStyle name="見積-桁区切り_鉾田町鳥栖  見積リスト（薬注）_砂沼(浄)配水P_下田土木建築設計書070704_川崎市水道局設計書（PE→C)-080604" xfId="2927" xr:uid="{00000000-0005-0000-0000-0000720B0000}"/>
    <cellStyle name="見積桁区切り_鉾田町鳥栖  見積リスト（薬注）_砂沼(浄)配水P_下田土木建築設計書070704_川崎市水道局設計書（PE→C)-080604_川崎市水道局設計書（PE→C)-080605" xfId="2928" xr:uid="{00000000-0005-0000-0000-0000730B0000}"/>
    <cellStyle name="見積-桁区切り_鉾田町鳥栖  見積リスト（薬注）_砂沼(浄)配水P_下田土木建築設計書070704_川崎市水道局設計書（PE→C)-080604_川崎市水道局設計書（PE→C)-080605" xfId="2929" xr:uid="{00000000-0005-0000-0000-0000740B0000}"/>
    <cellStyle name="見積桁区切り_鉾田町鳥栖  見積リスト（薬注）_砂沼(浄)配水P_概算事業費-機械" xfId="2930" xr:uid="{00000000-0005-0000-0000-0000750B0000}"/>
    <cellStyle name="見積-桁区切り_鉾田町鳥栖  見積リスト（薬注）_砂沼(浄)配水P_概算事業費-機械" xfId="2931" xr:uid="{00000000-0005-0000-0000-0000760B0000}"/>
    <cellStyle name="見積桁区切り_鉾田町鳥栖  見積リスト（薬注）_砂沼(浄)配水P_佐野・設計書" xfId="2932" xr:uid="{00000000-0005-0000-0000-0000770B0000}"/>
    <cellStyle name="見積-桁区切り_鉾田町鳥栖  見積リスト（薬注）_砂沼(浄)配水P_佐野・設計書" xfId="2933" xr:uid="{00000000-0005-0000-0000-0000780B0000}"/>
    <cellStyle name="見積桁区切り_鉾田町鳥栖  見積リスト（薬注）_砂沼(浄)配水P_佐野・設計書_川崎市水道局設計書（PE→C)-080604" xfId="2934" xr:uid="{00000000-0005-0000-0000-0000790B0000}"/>
    <cellStyle name="見積-桁区切り_鉾田町鳥栖  見積リスト（薬注）_砂沼(浄)配水P_佐野・設計書_川崎市水道局設計書（PE→C)-080604" xfId="2935" xr:uid="{00000000-0005-0000-0000-00007A0B0000}"/>
    <cellStyle name="見積桁区切り_鉾田町鳥栖  見積リスト（薬注）_砂沼(浄)配水P_佐野・設計書_川崎市水道局設計書（PE→C)-080604_川崎市水道局設計書（PE→C)-080605" xfId="2936" xr:uid="{00000000-0005-0000-0000-00007B0B0000}"/>
    <cellStyle name="見積-桁区切り_鉾田町鳥栖  見積リスト（薬注）_砂沼(浄)配水P_佐野・設計書_川崎市水道局設計書（PE→C)-080604_川崎市水道局設計書（PE→C)-080605" xfId="2937" xr:uid="{00000000-0005-0000-0000-00007C0B0000}"/>
    <cellStyle name="見積桁区切り_鉾田町鳥栖  見積リスト（薬注）_砂沼(浄)配水P_砂沼 (金抜き)" xfId="2938" xr:uid="{00000000-0005-0000-0000-00007D0B0000}"/>
    <cellStyle name="見積-桁区切り_鉾田町鳥栖  見積リスト（薬注）_砂沼(浄)配水P_砂沼 (金抜き)" xfId="2939" xr:uid="{00000000-0005-0000-0000-00007E0B0000}"/>
    <cellStyle name="見積桁区切り_鉾田町鳥栖  見積リスト（薬注）_砂沼(浄)配水P_砂沼 (金抜き)_●01下田土木建築設計書" xfId="2940" xr:uid="{00000000-0005-0000-0000-00007F0B0000}"/>
    <cellStyle name="見積-桁区切り_鉾田町鳥栖  見積リスト（薬注）_砂沼(浄)配水P_砂沼 (金抜き)_●01下田土木建築設計書" xfId="2941" xr:uid="{00000000-0005-0000-0000-0000800B0000}"/>
    <cellStyle name="見積桁区切り_鉾田町鳥栖  見積リスト（薬注）_砂沼(浄)配水P_砂沼 (金抜き)_●01下田土木建築設計書_0805" xfId="2942" xr:uid="{00000000-0005-0000-0000-0000810B0000}"/>
    <cellStyle name="見積-桁区切り_鉾田町鳥栖  見積リスト（薬注）_砂沼(浄)配水P_砂沼 (金抜き)_●01下田土木建築設計書_0805" xfId="2943" xr:uid="{00000000-0005-0000-0000-0000820B0000}"/>
    <cellStyle name="見積桁区切り_鉾田町鳥栖  見積リスト（薬注）_砂沼(浄)配水P_砂沼 (金抜き)_●01下田土木建築設計書_川崎市水道局設計書（PE→C)-080604" xfId="2944" xr:uid="{00000000-0005-0000-0000-0000830B0000}"/>
    <cellStyle name="見積-桁区切り_鉾田町鳥栖  見積リスト（薬注）_砂沼(浄)配水P_砂沼 (金抜き)_●01下田土木建築設計書_川崎市水道局設計書（PE→C)-080604" xfId="2945" xr:uid="{00000000-0005-0000-0000-0000840B0000}"/>
    <cellStyle name="見積桁区切り_鉾田町鳥栖  見積リスト（薬注）_砂沼(浄)配水P_砂沼 (金抜き)_●01下田土木建築設計書_川崎市水道局設計書（PE→C)-080604_川崎市水道局設計書（PE→C)-080605" xfId="2946" xr:uid="{00000000-0005-0000-0000-0000850B0000}"/>
    <cellStyle name="見積-桁区切り_鉾田町鳥栖  見積リスト（薬注）_砂沼(浄)配水P_砂沼 (金抜き)_●01下田土木建築設計書_川崎市水道局設計書（PE→C)-080604_川崎市水道局設計書（PE→C)-080605" xfId="2947" xr:uid="{00000000-0005-0000-0000-0000860B0000}"/>
    <cellStyle name="見積桁区切り_鉾田町鳥栖  見積リスト（薬注）_砂沼(浄)配水P_砂沼 (金抜き)_●総括設計書（061111）" xfId="2948" xr:uid="{00000000-0005-0000-0000-0000870B0000}"/>
    <cellStyle name="見積-桁区切り_鉾田町鳥栖  見積リスト（薬注）_砂沼(浄)配水P_砂沼 (金抜き)_●総括設計書（061111）" xfId="2949" xr:uid="{00000000-0005-0000-0000-0000880B0000}"/>
    <cellStyle name="見積桁区切り_鉾田町鳥栖  見積リスト（薬注）_砂沼(浄)配水P_砂沼 (金抜き)_●総括設計書（061111）_川崎市水道局設計書（PE→C)-080604" xfId="2950" xr:uid="{00000000-0005-0000-0000-0000890B0000}"/>
    <cellStyle name="見積-桁区切り_鉾田町鳥栖  見積リスト（薬注）_砂沼(浄)配水P_砂沼 (金抜き)_●総括設計書（061111）_川崎市水道局設計書（PE→C)-080604" xfId="2951" xr:uid="{00000000-0005-0000-0000-00008A0B0000}"/>
    <cellStyle name="見積桁区切り_鉾田町鳥栖  見積リスト（薬注）_砂沼(浄)配水P_砂沼 (金抜き)_●総括設計書（061111）_川崎市水道局設計書（PE→C)-080604_川崎市水道局設計書（PE→C)-080605" xfId="2952" xr:uid="{00000000-0005-0000-0000-00008B0B0000}"/>
    <cellStyle name="見積-桁区切り_鉾田町鳥栖  見積リスト（薬注）_砂沼(浄)配水P_砂沼 (金抜き)_●総括設計書（061111）_川崎市水道局設計書（PE→C)-080604_川崎市水道局設計書（PE→C)-080605" xfId="2953" xr:uid="{00000000-0005-0000-0000-00008C0B0000}"/>
    <cellStyle name="見積桁区切り_鉾田町鳥栖  見積リスト（薬注）_砂沼(浄)配水P_砂沼 (金抜き)_06.04.25設計書（金入り）国交省" xfId="2954" xr:uid="{00000000-0005-0000-0000-00008D0B0000}"/>
    <cellStyle name="見積-桁区切り_鉾田町鳥栖  見積リスト（薬注）_砂沼(浄)配水P_砂沼 (金抜き)_06.04.25設計書（金入り）国交省" xfId="2955" xr:uid="{00000000-0005-0000-0000-00008E0B0000}"/>
    <cellStyle name="見積桁区切り_鉾田町鳥栖  見積リスト（薬注）_砂沼(浄)配水P_砂沼 (金抜き)_06.04.25設計書（金入り）国交省_川崎市水道局設計書（PE→C)-080604" xfId="2956" xr:uid="{00000000-0005-0000-0000-00008F0B0000}"/>
    <cellStyle name="見積-桁区切り_鉾田町鳥栖  見積リスト（薬注）_砂沼(浄)配水P_砂沼 (金抜き)_06.04.25設計書（金入り）国交省_川崎市水道局設計書（PE→C)-080604" xfId="2957" xr:uid="{00000000-0005-0000-0000-0000900B0000}"/>
    <cellStyle name="見積桁区切り_鉾田町鳥栖  見積リスト（薬注）_砂沼(浄)配水P_砂沼 (金抜き)_06.04.25設計書（金入り）国交省_川崎市水道局設計書（PE→C)-080604_川崎市水道局設計書（PE→C)-080605" xfId="2958" xr:uid="{00000000-0005-0000-0000-0000910B0000}"/>
    <cellStyle name="見積-桁区切り_鉾田町鳥栖  見積リスト（薬注）_砂沼(浄)配水P_砂沼 (金抜き)_06.04.25設計書（金入り）国交省_川崎市水道局設計書（PE→C)-080604_川崎市水道局設計書（PE→C)-080605" xfId="2959" xr:uid="{00000000-0005-0000-0000-0000920B0000}"/>
    <cellStyle name="見積桁区切り_鉾田町鳥栖  見積リスト（薬注）_砂沼(浄)配水P_砂沼 (金抜き)_下田土木建築設計書070704" xfId="2960" xr:uid="{00000000-0005-0000-0000-0000930B0000}"/>
    <cellStyle name="見積-桁区切り_鉾田町鳥栖  見積リスト（薬注）_砂沼(浄)配水P_砂沼 (金抜き)_下田土木建築設計書070704" xfId="2961" xr:uid="{00000000-0005-0000-0000-0000940B0000}"/>
    <cellStyle name="見積桁区切り_鉾田町鳥栖  見積リスト（薬注）_砂沼(浄)配水P_砂沼 (金抜き)_下田土木建築設計書070704_川崎市水道局設計書（PE→C)-080604" xfId="2962" xr:uid="{00000000-0005-0000-0000-0000950B0000}"/>
    <cellStyle name="見積-桁区切り_鉾田町鳥栖  見積リスト（薬注）_砂沼(浄)配水P_砂沼 (金抜き)_下田土木建築設計書070704_川崎市水道局設計書（PE→C)-080604" xfId="2963" xr:uid="{00000000-0005-0000-0000-0000960B0000}"/>
    <cellStyle name="見積桁区切り_鉾田町鳥栖  見積リスト（薬注）_砂沼(浄)配水P_砂沼 (金抜き)_下田土木建築設計書070704_川崎市水道局設計書（PE→C)-080604_川崎市水道局設計書（PE→C)-080605" xfId="2964" xr:uid="{00000000-0005-0000-0000-0000970B0000}"/>
    <cellStyle name="見積-桁区切り_鉾田町鳥栖  見積リスト（薬注）_砂沼(浄)配水P_砂沼 (金抜き)_下田土木建築設計書070704_川崎市水道局設計書（PE→C)-080604_川崎市水道局設計書（PE→C)-080605" xfId="2965" xr:uid="{00000000-0005-0000-0000-0000980B0000}"/>
    <cellStyle name="見積桁区切り_鉾田町鳥栖  見積リスト（薬注）_砂沼(浄)配水P_砂沼 (金抜き)_概算事業費-機械" xfId="2966" xr:uid="{00000000-0005-0000-0000-0000990B0000}"/>
    <cellStyle name="見積-桁区切り_鉾田町鳥栖  見積リスト（薬注）_砂沼(浄)配水P_砂沼 (金抜き)_概算事業費-機械" xfId="2967" xr:uid="{00000000-0005-0000-0000-00009A0B0000}"/>
    <cellStyle name="見積桁区切り_鉾田町鳥栖  見積リスト（薬注）_砂沼(浄)配水P_砂沼 (金抜き)_佐野・設計書" xfId="2968" xr:uid="{00000000-0005-0000-0000-00009B0B0000}"/>
    <cellStyle name="見積-桁区切り_鉾田町鳥栖  見積リスト（薬注）_砂沼(浄)配水P_砂沼 (金抜き)_佐野・設計書" xfId="2969" xr:uid="{00000000-0005-0000-0000-00009C0B0000}"/>
    <cellStyle name="見積桁区切り_鉾田町鳥栖  見積リスト（薬注）_砂沼(浄)配水P_砂沼 (金抜き)_佐野・設計書_川崎市水道局設計書（PE→C)-080604" xfId="2970" xr:uid="{00000000-0005-0000-0000-00009D0B0000}"/>
    <cellStyle name="見積-桁区切り_鉾田町鳥栖  見積リスト（薬注）_砂沼(浄)配水P_砂沼 (金抜き)_佐野・設計書_川崎市水道局設計書（PE→C)-080604" xfId="2971" xr:uid="{00000000-0005-0000-0000-00009E0B0000}"/>
    <cellStyle name="見積桁区切り_鉾田町鳥栖  見積リスト（薬注）_砂沼(浄)配水P_砂沼 (金抜き)_佐野・設計書_川崎市水道局設計書（PE→C)-080604_川崎市水道局設計書（PE→C)-080605" xfId="2972" xr:uid="{00000000-0005-0000-0000-00009F0B0000}"/>
    <cellStyle name="見積-桁区切り_鉾田町鳥栖  見積リスト（薬注）_砂沼(浄)配水P_砂沼 (金抜き)_佐野・設計書_川崎市水道局設計書（PE→C)-080604_川崎市水道局設計書（PE→C)-080605" xfId="2973" xr:uid="{00000000-0005-0000-0000-0000A00B0000}"/>
    <cellStyle name="見積桁区切り_鉾田町鳥栖  見積リスト（薬注）_砂沼(浄)配水P_砂沼 (金抜き)_川崎市水道局設計書（PE→C)-080604" xfId="2974" xr:uid="{00000000-0005-0000-0000-0000A10B0000}"/>
    <cellStyle name="見積-桁区切り_鉾田町鳥栖  見積リスト（薬注）_砂沼(浄)配水P_砂沼 (金抜き)_川崎市水道局設計書（PE→C)-080604" xfId="2975" xr:uid="{00000000-0005-0000-0000-0000A20B0000}"/>
    <cellStyle name="見積桁区切り_鉾田町鳥栖  見積リスト（薬注）_砂沼(浄)配水P_砂沼 (金抜き)_川崎市水道局設計書（PE→C)-080604_川崎市水道局設計書（PE→C)-080605" xfId="2976" xr:uid="{00000000-0005-0000-0000-0000A30B0000}"/>
    <cellStyle name="見積-桁区切り_鉾田町鳥栖  見積リスト（薬注）_砂沼(浄)配水P_砂沼 (金抜き)_川崎市水道局設計書（PE→C)-080604_川崎市水道局設計書（PE→C)-080605" xfId="2977" xr:uid="{00000000-0005-0000-0000-0000A40B0000}"/>
    <cellStyle name="見積桁区切り_鉾田町鳥栖  見積リスト（薬注）_砂沼(浄)配水P_砂沼 (金抜き)_長泉・設計書（自家発）金入り" xfId="2978" xr:uid="{00000000-0005-0000-0000-0000A50B0000}"/>
    <cellStyle name="見積-桁区切り_鉾田町鳥栖  見積リスト（薬注）_砂沼(浄)配水P_砂沼 (金抜き)_長泉・設計書（自家発）金入り" xfId="2979" xr:uid="{00000000-0005-0000-0000-0000A60B0000}"/>
    <cellStyle name="見積桁区切り_鉾田町鳥栖  見積リスト（薬注）_砂沼(浄)配水P_砂沼 (金抜き)_長泉・設計書（自家発）金入り_川崎市水道局設計書（PE→C)-080604" xfId="2980" xr:uid="{00000000-0005-0000-0000-0000A70B0000}"/>
    <cellStyle name="見積-桁区切り_鉾田町鳥栖  見積リスト（薬注）_砂沼(浄)配水P_砂沼 (金抜き)_長泉・設計書（自家発）金入り_川崎市水道局設計書（PE→C)-080604" xfId="2981" xr:uid="{00000000-0005-0000-0000-0000A80B0000}"/>
    <cellStyle name="見積桁区切り_鉾田町鳥栖  見積リスト（薬注）_砂沼(浄)配水P_砂沼 (金抜き)_長泉・設計書（自家発）金入り_川崎市水道局設計書（PE→C)-080604_川崎市水道局設計書（PE→C)-080605" xfId="2982" xr:uid="{00000000-0005-0000-0000-0000A90B0000}"/>
    <cellStyle name="見積-桁区切り_鉾田町鳥栖  見積リスト（薬注）_砂沼(浄)配水P_砂沼 (金抜き)_長泉・設計書（自家発）金入り_川崎市水道局設計書（PE→C)-080604_川崎市水道局設計書（PE→C)-080605" xfId="2983" xr:uid="{00000000-0005-0000-0000-0000AA0B0000}"/>
    <cellStyle name="見積桁区切り_鉾田町鳥栖  見積リスト（薬注）_砂沼(浄)配水P_川崎市水道局設計書（PE→C)-080604" xfId="2984" xr:uid="{00000000-0005-0000-0000-0000AB0B0000}"/>
    <cellStyle name="見積-桁区切り_鉾田町鳥栖  見積リスト（薬注）_砂沼(浄)配水P_川崎市水道局設計書（PE→C)-080604" xfId="2985" xr:uid="{00000000-0005-0000-0000-0000AC0B0000}"/>
    <cellStyle name="見積桁区切り_鉾田町鳥栖  見積リスト（薬注）_砂沼(浄)配水P_川崎市水道局設計書（PE→C)-080604_川崎市水道局設計書（PE→C)-080605" xfId="2986" xr:uid="{00000000-0005-0000-0000-0000AD0B0000}"/>
    <cellStyle name="見積-桁区切り_鉾田町鳥栖  見積リスト（薬注）_砂沼(浄)配水P_川崎市水道局設計書（PE→C)-080604_川崎市水道局設計書（PE→C)-080605" xfId="2987" xr:uid="{00000000-0005-0000-0000-0000AE0B0000}"/>
    <cellStyle name="見積桁区切り_鉾田町鳥栖  見積リスト（薬注）_砂沼(浄)配水P_長泉・設計書（自家発）金入り" xfId="2988" xr:uid="{00000000-0005-0000-0000-0000AF0B0000}"/>
    <cellStyle name="見積-桁区切り_鉾田町鳥栖  見積リスト（薬注）_砂沼(浄)配水P_長泉・設計書（自家発）金入り" xfId="2989" xr:uid="{00000000-0005-0000-0000-0000B00B0000}"/>
    <cellStyle name="見積桁区切り_鉾田町鳥栖  見積リスト（薬注）_砂沼(浄)配水P_長泉・設計書（自家発）金入り_川崎市水道局設計書（PE→C)-080604" xfId="2990" xr:uid="{00000000-0005-0000-0000-0000B10B0000}"/>
    <cellStyle name="見積-桁区切り_鉾田町鳥栖  見積リスト（薬注）_砂沼(浄)配水P_長泉・設計書（自家発）金入り_川崎市水道局設計書（PE→C)-080604" xfId="2991" xr:uid="{00000000-0005-0000-0000-0000B20B0000}"/>
    <cellStyle name="見積桁区切り_鉾田町鳥栖  見積リスト（薬注）_砂沼(浄)配水P_長泉・設計書（自家発）金入り_川崎市水道局設計書（PE→C)-080604_川崎市水道局設計書（PE→C)-080605" xfId="2992" xr:uid="{00000000-0005-0000-0000-0000B30B0000}"/>
    <cellStyle name="見積-桁区切り_鉾田町鳥栖  見積リスト（薬注）_砂沼(浄)配水P_長泉・設計書（自家発）金入り_川崎市水道局設計書（PE→C)-080604_川崎市水道局設計書（PE→C)-080605" xfId="2993" xr:uid="{00000000-0005-0000-0000-0000B40B0000}"/>
    <cellStyle name="見積桁区切り_鉾田町鳥栖  見積リスト（薬注）_川崎市水道局設計書（PE→C)-080604" xfId="2994" xr:uid="{00000000-0005-0000-0000-0000B50B0000}"/>
    <cellStyle name="見積-桁区切り_鉾田町鳥栖  見積リスト（薬注）_川崎市水道局設計書（PE→C)-080604" xfId="2995" xr:uid="{00000000-0005-0000-0000-0000B60B0000}"/>
    <cellStyle name="見積桁区切り_鉾田町鳥栖  見積リスト（薬注）_川崎市水道局設計書（PE→C)-080604_川崎市水道局設計書（PE→C)-080605" xfId="2996" xr:uid="{00000000-0005-0000-0000-0000B70B0000}"/>
    <cellStyle name="見積-桁区切り_鉾田町鳥栖  見積リスト（薬注）_川崎市水道局設計書（PE→C)-080604_川崎市水道局設計書（PE→C)-080605" xfId="2997" xr:uid="{00000000-0005-0000-0000-0000B80B0000}"/>
    <cellStyle name="見積桁区切り_鉾田町鳥栖  見積リスト（薬注）_長泉・設計書（自家発）金入り" xfId="2998" xr:uid="{00000000-0005-0000-0000-0000B90B0000}"/>
    <cellStyle name="見積-桁区切り_鉾田町鳥栖  見積リスト（薬注）_長泉・設計書（自家発）金入り" xfId="2999" xr:uid="{00000000-0005-0000-0000-0000BA0B0000}"/>
    <cellStyle name="見積桁区切り_鉾田町鳥栖  見積リスト（薬注）_長泉・設計書（自家発）金入り_川崎市水道局設計書（PE→C)-080604" xfId="3000" xr:uid="{00000000-0005-0000-0000-0000BB0B0000}"/>
    <cellStyle name="見積-桁区切り_鉾田町鳥栖  見積リスト（薬注）_長泉・設計書（自家発）金入り_川崎市水道局設計書（PE→C)-080604" xfId="3001" xr:uid="{00000000-0005-0000-0000-0000BC0B0000}"/>
    <cellStyle name="見積桁区切り_鉾田町鳥栖  見積リスト（薬注）_長泉・設計書（自家発）金入り_川崎市水道局設計書（PE→C)-080604_川崎市水道局設計書（PE→C)-080605" xfId="3002" xr:uid="{00000000-0005-0000-0000-0000BD0B0000}"/>
    <cellStyle name="見積-桁区切り_鉾田町鳥栖  見積リスト（薬注）_長泉・設計書（自家発）金入り_川崎市水道局設計書（PE→C)-080604_川崎市水道局設計書（PE→C)-080605" xfId="3003" xr:uid="{00000000-0005-0000-0000-0000BE0B0000}"/>
    <cellStyle name="見積桁区切り_鉾田町鳥栖 見積リスト（電気） " xfId="3004" xr:uid="{00000000-0005-0000-0000-0000BF0B0000}"/>
    <cellStyle name="見積-桁区切り_鉾田町鳥栖 見積リスト（電気） " xfId="3005" xr:uid="{00000000-0005-0000-0000-0000C00B0000}"/>
    <cellStyle name="見積桁区切り_鉾田町鳥栖 見積リスト（電気） _●01下田土木建築設計書" xfId="3006" xr:uid="{00000000-0005-0000-0000-0000C10B0000}"/>
    <cellStyle name="見積-桁区切り_鉾田町鳥栖 見積リスト（電気） _●01下田土木建築設計書" xfId="3007" xr:uid="{00000000-0005-0000-0000-0000C20B0000}"/>
    <cellStyle name="見積桁区切り_鉾田町鳥栖 見積リスト（電気） _●01下田土木建築設計書_0805" xfId="3008" xr:uid="{00000000-0005-0000-0000-0000C30B0000}"/>
    <cellStyle name="見積-桁区切り_鉾田町鳥栖 見積リスト（電気） _●01下田土木建築設計書_0805" xfId="3009" xr:uid="{00000000-0005-0000-0000-0000C40B0000}"/>
    <cellStyle name="見積桁区切り_鉾田町鳥栖 見積リスト（電気） _●01下田土木建築設計書_川崎市水道局設計書（PE→C)-080604" xfId="3010" xr:uid="{00000000-0005-0000-0000-0000C50B0000}"/>
    <cellStyle name="見積-桁区切り_鉾田町鳥栖 見積リスト（電気） _●01下田土木建築設計書_川崎市水道局設計書（PE→C)-080604" xfId="3011" xr:uid="{00000000-0005-0000-0000-0000C60B0000}"/>
    <cellStyle name="見積桁区切り_鉾田町鳥栖 見積リスト（電気） _●01下田土木建築設計書_川崎市水道局設計書（PE→C)-080604_川崎市水道局設計書（PE→C)-080605" xfId="3012" xr:uid="{00000000-0005-0000-0000-0000C70B0000}"/>
    <cellStyle name="見積-桁区切り_鉾田町鳥栖 見積リスト（電気） _●01下田土木建築設計書_川崎市水道局設計書（PE→C)-080604_川崎市水道局設計書（PE→C)-080605" xfId="3013" xr:uid="{00000000-0005-0000-0000-0000C80B0000}"/>
    <cellStyle name="見積桁区切り_鉾田町鳥栖 見積リスト（電気） _●707長泉設計書（金入）" xfId="3014" xr:uid="{00000000-0005-0000-0000-0000C90B0000}"/>
    <cellStyle name="見積-桁区切り_鉾田町鳥栖 見積リスト（電気） _●707長泉設計書（金入）" xfId="3015" xr:uid="{00000000-0005-0000-0000-0000CA0B0000}"/>
    <cellStyle name="見積桁区切り_鉾田町鳥栖 見積リスト（電気） _●707長泉設計書（金入）_川崎市水道局設計書（PE→C)-080604" xfId="3016" xr:uid="{00000000-0005-0000-0000-0000CB0B0000}"/>
    <cellStyle name="見積-桁区切り_鉾田町鳥栖 見積リスト（電気） _●707長泉設計書（金入）_川崎市水道局設計書（PE→C)-080604" xfId="3017" xr:uid="{00000000-0005-0000-0000-0000CC0B0000}"/>
    <cellStyle name="見積桁区切り_鉾田町鳥栖 見積リスト（電気） _●707長泉設計書（金入）_川崎市水道局設計書（PE→C)-080604_川崎市水道局設計書（PE→C)-080605" xfId="3018" xr:uid="{00000000-0005-0000-0000-0000CD0B0000}"/>
    <cellStyle name="見積-桁区切り_鉾田町鳥栖 見積リスト（電気） _●707長泉設計書（金入）_川崎市水道局設計書（PE→C)-080604_川崎市水道局設計書（PE→C)-080605" xfId="3019" xr:uid="{00000000-0005-0000-0000-0000CE0B0000}"/>
    <cellStyle name="見積桁区切り_鉾田町鳥栖 見積リスト（電気） _●総括設計書（061111）" xfId="3020" xr:uid="{00000000-0005-0000-0000-0000CF0B0000}"/>
    <cellStyle name="見積-桁区切り_鉾田町鳥栖 見積リスト（電気） _●総括設計書（061111）" xfId="3021" xr:uid="{00000000-0005-0000-0000-0000D00B0000}"/>
    <cellStyle name="見積桁区切り_鉾田町鳥栖 見積リスト（電気） _●総括設計書（061111）_川崎市水道局設計書（PE→C)-080604" xfId="3022" xr:uid="{00000000-0005-0000-0000-0000D10B0000}"/>
    <cellStyle name="見積-桁区切り_鉾田町鳥栖 見積リスト（電気） _●総括設計書（061111）_川崎市水道局設計書（PE→C)-080604" xfId="3023" xr:uid="{00000000-0005-0000-0000-0000D20B0000}"/>
    <cellStyle name="見積桁区切り_鉾田町鳥栖 見積リスト（電気） _●総括設計書（061111）_川崎市水道局設計書（PE→C)-080604_川崎市水道局設計書（PE→C)-080605" xfId="3024" xr:uid="{00000000-0005-0000-0000-0000D30B0000}"/>
    <cellStyle name="見積-桁区切り_鉾田町鳥栖 見積リスト（電気） _●総括設計書（061111）_川崎市水道局設計書（PE→C)-080604_川崎市水道局設計書（PE→C)-080605" xfId="3025" xr:uid="{00000000-0005-0000-0000-0000D40B0000}"/>
    <cellStyle name="見積桁区切り_鉾田町鳥栖 見積リスト（電気） _06.04.25設計書（金入り）国交省" xfId="3026" xr:uid="{00000000-0005-0000-0000-0000D50B0000}"/>
    <cellStyle name="見積-桁区切り_鉾田町鳥栖 見積リスト（電気） _06.04.25設計書（金入り）国交省" xfId="3027" xr:uid="{00000000-0005-0000-0000-0000D60B0000}"/>
    <cellStyle name="見積桁区切り_鉾田町鳥栖 見積リスト（電気） _06.04.25設計書（金入り）国交省_川崎市水道局設計書（PE→C)-080604" xfId="3028" xr:uid="{00000000-0005-0000-0000-0000D70B0000}"/>
    <cellStyle name="見積-桁区切り_鉾田町鳥栖 見積リスト（電気） _06.04.25設計書（金入り）国交省_川崎市水道局設計書（PE→C)-080604" xfId="3029" xr:uid="{00000000-0005-0000-0000-0000D80B0000}"/>
    <cellStyle name="見積桁区切り_鉾田町鳥栖 見積リスト（電気） _06.04.25設計書（金入り）国交省_川崎市水道局設計書（PE→C)-080604_川崎市水道局設計書（PE→C)-080605" xfId="3030" xr:uid="{00000000-0005-0000-0000-0000D90B0000}"/>
    <cellStyle name="見積-桁区切り_鉾田町鳥栖 見積リスト（電気） _06.04.25設計書（金入り）国交省_川崎市水道局設計書（PE→C)-080604_川崎市水道局設計書（PE→C)-080605" xfId="3031" xr:uid="{00000000-0005-0000-0000-0000DA0B0000}"/>
    <cellStyle name="見積桁区切り_鉾田町鳥栖 見積リスト（電気） _下田土木建築設計書070704" xfId="3032" xr:uid="{00000000-0005-0000-0000-0000DB0B0000}"/>
    <cellStyle name="見積-桁区切り_鉾田町鳥栖 見積リスト（電気） _下田土木建築設計書070704" xfId="3033" xr:uid="{00000000-0005-0000-0000-0000DC0B0000}"/>
    <cellStyle name="見積桁区切り_鉾田町鳥栖 見積リスト（電気） _下田土木建築設計書070704_川崎市水道局設計書（PE→C)-080604" xfId="3034" xr:uid="{00000000-0005-0000-0000-0000DD0B0000}"/>
    <cellStyle name="見積-桁区切り_鉾田町鳥栖 見積リスト（電気） _下田土木建築設計書070704_川崎市水道局設計書（PE→C)-080604" xfId="3035" xr:uid="{00000000-0005-0000-0000-0000DE0B0000}"/>
    <cellStyle name="見積桁区切り_鉾田町鳥栖 見積リスト（電気） _下田土木建築設計書070704_川崎市水道局設計書（PE→C)-080604_川崎市水道局設計書（PE→C)-080605" xfId="3036" xr:uid="{00000000-0005-0000-0000-0000DF0B0000}"/>
    <cellStyle name="見積-桁区切り_鉾田町鳥栖 見積リスト（電気） _下田土木建築設計書070704_川崎市水道局設計書（PE→C)-080604_川崎市水道局設計書（PE→C)-080605" xfId="3037" xr:uid="{00000000-0005-0000-0000-0000E00B0000}"/>
    <cellStyle name="見積桁区切り_鉾田町鳥栖 見積リスト（電気） _概算事業費-機械" xfId="3038" xr:uid="{00000000-0005-0000-0000-0000E10B0000}"/>
    <cellStyle name="見積-桁区切り_鉾田町鳥栖 見積リスト（電気） _概算事業費-機械" xfId="3039" xr:uid="{00000000-0005-0000-0000-0000E20B0000}"/>
    <cellStyle name="見積桁区切り_鉾田町鳥栖 見積リスト（電気） _工事設計書（機械・金入）" xfId="3040" xr:uid="{00000000-0005-0000-0000-0000E30B0000}"/>
    <cellStyle name="見積-桁区切り_鉾田町鳥栖 見積リスト（電気） _工事設計書（機械・金入）" xfId="3041" xr:uid="{00000000-0005-0000-0000-0000E40B0000}"/>
    <cellStyle name="見積桁区切り_鉾田町鳥栖 見積リスト（電気） _工事設計書（機械・金入）_川崎市水道局設計書（PE→C)-080604" xfId="3042" xr:uid="{00000000-0005-0000-0000-0000E50B0000}"/>
    <cellStyle name="見積-桁区切り_鉾田町鳥栖 見積リスト（電気） _工事設計書（機械・金入）_川崎市水道局設計書（PE→C)-080604" xfId="3043" xr:uid="{00000000-0005-0000-0000-0000E60B0000}"/>
    <cellStyle name="見積桁区切り_鉾田町鳥栖 見積リスト（電気） _工事設計書（機械・金入）_川崎市水道局設計書（PE→C)-080604_川崎市水道局設計書（PE→C)-080605" xfId="3044" xr:uid="{00000000-0005-0000-0000-0000E70B0000}"/>
    <cellStyle name="見積-桁区切り_鉾田町鳥栖 見積リスト（電気） _工事設計書（機械・金入）_川崎市水道局設計書（PE→C)-080604_川崎市水道局設計書（PE→C)-080605" xfId="3045" xr:uid="{00000000-0005-0000-0000-0000E80B0000}"/>
    <cellStyle name="見積桁区切り_鉾田町鳥栖 見積リスト（電気） _工事設計書（機械・金入）改" xfId="3046" xr:uid="{00000000-0005-0000-0000-0000E90B0000}"/>
    <cellStyle name="見積-桁区切り_鉾田町鳥栖 見積リスト（電気） _工事設計書（機械・金入）改" xfId="3047" xr:uid="{00000000-0005-0000-0000-0000EA0B0000}"/>
    <cellStyle name="見積桁区切り_鉾田町鳥栖 見積リスト（電気） _工事設計書（機械・金入）改_川崎市水道局設計書（PE→C)-080604" xfId="3048" xr:uid="{00000000-0005-0000-0000-0000EB0B0000}"/>
    <cellStyle name="見積-桁区切り_鉾田町鳥栖 見積リスト（電気） _工事設計書（機械・金入）改_川崎市水道局設計書（PE→C)-080604" xfId="3049" xr:uid="{00000000-0005-0000-0000-0000EC0B0000}"/>
    <cellStyle name="見積桁区切り_鉾田町鳥栖 見積リスト（電気） _工事設計書（機械・金入）改_川崎市水道局設計書（PE→C)-080604_川崎市水道局設計書（PE→C)-080605" xfId="3050" xr:uid="{00000000-0005-0000-0000-0000ED0B0000}"/>
    <cellStyle name="見積-桁区切り_鉾田町鳥栖 見積リスト（電気） _工事設計書（機械・金入）改_川崎市水道局設計書（PE→C)-080604_川崎市水道局設計書（PE→C)-080605" xfId="3051" xr:uid="{00000000-0005-0000-0000-0000EE0B0000}"/>
    <cellStyle name="見積桁区切り_鉾田町鳥栖 見積リスト（電気） _佐野・設計書" xfId="3052" xr:uid="{00000000-0005-0000-0000-0000EF0B0000}"/>
    <cellStyle name="見積-桁区切り_鉾田町鳥栖 見積リスト（電気） _佐野・設計書" xfId="3053" xr:uid="{00000000-0005-0000-0000-0000F00B0000}"/>
    <cellStyle name="見積桁区切り_鉾田町鳥栖 見積リスト（電気） _佐野・設計書_川崎市水道局設計書（PE→C)-080604" xfId="3054" xr:uid="{00000000-0005-0000-0000-0000F10B0000}"/>
    <cellStyle name="見積-桁区切り_鉾田町鳥栖 見積リスト（電気） _佐野・設計書_川崎市水道局設計書（PE→C)-080604" xfId="3055" xr:uid="{00000000-0005-0000-0000-0000F20B0000}"/>
    <cellStyle name="見積桁区切り_鉾田町鳥栖 見積リスト（電気） _佐野・設計書_川崎市水道局設計書（PE→C)-080604_川崎市水道局設計書（PE→C)-080605" xfId="3056" xr:uid="{00000000-0005-0000-0000-0000F30B0000}"/>
    <cellStyle name="見積-桁区切り_鉾田町鳥栖 見積リスト（電気） _佐野・設計書_川崎市水道局設計書（PE→C)-080604_川崎市水道局設計書（PE→C)-080605" xfId="3057" xr:uid="{00000000-0005-0000-0000-0000F40B0000}"/>
    <cellStyle name="見積桁区切り_鉾田町鳥栖 見積リスト（電気） _砂沼(浄)配水P" xfId="3058" xr:uid="{00000000-0005-0000-0000-0000F50B0000}"/>
    <cellStyle name="見積-桁区切り_鉾田町鳥栖 見積リスト（電気） _砂沼(浄)配水P" xfId="3059" xr:uid="{00000000-0005-0000-0000-0000F60B0000}"/>
    <cellStyle name="見積桁区切り_鉾田町鳥栖 見積リスト（電気） _砂沼(浄)配水P_●01下田土木建築設計書" xfId="3060" xr:uid="{00000000-0005-0000-0000-0000F70B0000}"/>
    <cellStyle name="見積-桁区切り_鉾田町鳥栖 見積リスト（電気） _砂沼(浄)配水P_●01下田土木建築設計書" xfId="3061" xr:uid="{00000000-0005-0000-0000-0000F80B0000}"/>
    <cellStyle name="見積桁区切り_鉾田町鳥栖 見積リスト（電気） _砂沼(浄)配水P_●01下田土木建築設計書_0805" xfId="3062" xr:uid="{00000000-0005-0000-0000-0000F90B0000}"/>
    <cellStyle name="見積-桁区切り_鉾田町鳥栖 見積リスト（電気） _砂沼(浄)配水P_●01下田土木建築設計書_0805" xfId="3063" xr:uid="{00000000-0005-0000-0000-0000FA0B0000}"/>
    <cellStyle name="見積桁区切り_鉾田町鳥栖 見積リスト（電気） _砂沼(浄)配水P_●01下田土木建築設計書_川崎市水道局設計書（PE→C)-080604" xfId="3064" xr:uid="{00000000-0005-0000-0000-0000FB0B0000}"/>
    <cellStyle name="見積-桁区切り_鉾田町鳥栖 見積リスト（電気） _砂沼(浄)配水P_●01下田土木建築設計書_川崎市水道局設計書（PE→C)-080604" xfId="3065" xr:uid="{00000000-0005-0000-0000-0000FC0B0000}"/>
    <cellStyle name="見積桁区切り_鉾田町鳥栖 見積リスト（電気） _砂沼(浄)配水P_●01下田土木建築設計書_川崎市水道局設計書（PE→C)-080604_川崎市水道局設計書（PE→C)-080605" xfId="3066" xr:uid="{00000000-0005-0000-0000-0000FD0B0000}"/>
    <cellStyle name="見積-桁区切り_鉾田町鳥栖 見積リスト（電気） _砂沼(浄)配水P_●01下田土木建築設計書_川崎市水道局設計書（PE→C)-080604_川崎市水道局設計書（PE→C)-080605" xfId="3067" xr:uid="{00000000-0005-0000-0000-0000FE0B0000}"/>
    <cellStyle name="見積桁区切り_鉾田町鳥栖 見積リスト（電気） _砂沼(浄)配水P_●総括設計書（061111）" xfId="3068" xr:uid="{00000000-0005-0000-0000-0000FF0B0000}"/>
    <cellStyle name="見積-桁区切り_鉾田町鳥栖 見積リスト（電気） _砂沼(浄)配水P_●総括設計書（061111）" xfId="3069" xr:uid="{00000000-0005-0000-0000-0000000C0000}"/>
    <cellStyle name="見積桁区切り_鉾田町鳥栖 見積リスト（電気） _砂沼(浄)配水P_●総括設計書（061111）_川崎市水道局設計書（PE→C)-080604" xfId="3070" xr:uid="{00000000-0005-0000-0000-0000010C0000}"/>
    <cellStyle name="見積-桁区切り_鉾田町鳥栖 見積リスト（電気） _砂沼(浄)配水P_●総括設計書（061111）_川崎市水道局設計書（PE→C)-080604" xfId="3071" xr:uid="{00000000-0005-0000-0000-0000020C0000}"/>
    <cellStyle name="見積桁区切り_鉾田町鳥栖 見積リスト（電気） _砂沼(浄)配水P_●総括設計書（061111）_川崎市水道局設計書（PE→C)-080604_川崎市水道局設計書（PE→C)-080605" xfId="3072" xr:uid="{00000000-0005-0000-0000-0000030C0000}"/>
    <cellStyle name="見積-桁区切り_鉾田町鳥栖 見積リスト（電気） _砂沼(浄)配水P_●総括設計書（061111）_川崎市水道局設計書（PE→C)-080604_川崎市水道局設計書（PE→C)-080605" xfId="3073" xr:uid="{00000000-0005-0000-0000-0000040C0000}"/>
    <cellStyle name="見積桁区切り_鉾田町鳥栖 見積リスト（電気） _砂沼(浄)配水P_06.04.25設計書（金入り）国交省" xfId="3074" xr:uid="{00000000-0005-0000-0000-0000050C0000}"/>
    <cellStyle name="見積-桁区切り_鉾田町鳥栖 見積リスト（電気） _砂沼(浄)配水P_06.04.25設計書（金入り）国交省" xfId="3075" xr:uid="{00000000-0005-0000-0000-0000060C0000}"/>
    <cellStyle name="見積桁区切り_鉾田町鳥栖 見積リスト（電気） _砂沼(浄)配水P_06.04.25設計書（金入り）国交省_川崎市水道局設計書（PE→C)-080604" xfId="3076" xr:uid="{00000000-0005-0000-0000-0000070C0000}"/>
    <cellStyle name="見積-桁区切り_鉾田町鳥栖 見積リスト（電気） _砂沼(浄)配水P_06.04.25設計書（金入り）国交省_川崎市水道局設計書（PE→C)-080604" xfId="3077" xr:uid="{00000000-0005-0000-0000-0000080C0000}"/>
    <cellStyle name="見積桁区切り_鉾田町鳥栖 見積リスト（電気） _砂沼(浄)配水P_06.04.25設計書（金入り）国交省_川崎市水道局設計書（PE→C)-080604_川崎市水道局設計書（PE→C)-080605" xfId="3078" xr:uid="{00000000-0005-0000-0000-0000090C0000}"/>
    <cellStyle name="見積-桁区切り_鉾田町鳥栖 見積リスト（電気） _砂沼(浄)配水P_06.04.25設計書（金入り）国交省_川崎市水道局設計書（PE→C)-080604_川崎市水道局設計書（PE→C)-080605" xfId="3079" xr:uid="{00000000-0005-0000-0000-00000A0C0000}"/>
    <cellStyle name="見積桁区切り_鉾田町鳥栖 見積リスト（電気） _砂沼(浄)配水P_下田土木建築設計書070704" xfId="3080" xr:uid="{00000000-0005-0000-0000-00000B0C0000}"/>
    <cellStyle name="見積-桁区切り_鉾田町鳥栖 見積リスト（電気） _砂沼(浄)配水P_下田土木建築設計書070704" xfId="3081" xr:uid="{00000000-0005-0000-0000-00000C0C0000}"/>
    <cellStyle name="見積桁区切り_鉾田町鳥栖 見積リスト（電気） _砂沼(浄)配水P_下田土木建築設計書070704_川崎市水道局設計書（PE→C)-080604" xfId="3082" xr:uid="{00000000-0005-0000-0000-00000D0C0000}"/>
    <cellStyle name="見積-桁区切り_鉾田町鳥栖 見積リスト（電気） _砂沼(浄)配水P_下田土木建築設計書070704_川崎市水道局設計書（PE→C)-080604" xfId="3083" xr:uid="{00000000-0005-0000-0000-00000E0C0000}"/>
    <cellStyle name="見積桁区切り_鉾田町鳥栖 見積リスト（電気） _砂沼(浄)配水P_下田土木建築設計書070704_川崎市水道局設計書（PE→C)-080604_川崎市水道局設計書（PE→C)-080605" xfId="3084" xr:uid="{00000000-0005-0000-0000-00000F0C0000}"/>
    <cellStyle name="見積-桁区切り_鉾田町鳥栖 見積リスト（電気） _砂沼(浄)配水P_下田土木建築設計書070704_川崎市水道局設計書（PE→C)-080604_川崎市水道局設計書（PE→C)-080605" xfId="3085" xr:uid="{00000000-0005-0000-0000-0000100C0000}"/>
    <cellStyle name="見積桁区切り_鉾田町鳥栖 見積リスト（電気） _砂沼(浄)配水P_概算事業費-機械" xfId="3086" xr:uid="{00000000-0005-0000-0000-0000110C0000}"/>
    <cellStyle name="見積-桁区切り_鉾田町鳥栖 見積リスト（電気） _砂沼(浄)配水P_概算事業費-機械" xfId="3087" xr:uid="{00000000-0005-0000-0000-0000120C0000}"/>
    <cellStyle name="見積桁区切り_鉾田町鳥栖 見積リスト（電気） _砂沼(浄)配水P_佐野・設計書" xfId="3088" xr:uid="{00000000-0005-0000-0000-0000130C0000}"/>
    <cellStyle name="見積-桁区切り_鉾田町鳥栖 見積リスト（電気） _砂沼(浄)配水P_佐野・設計書" xfId="3089" xr:uid="{00000000-0005-0000-0000-0000140C0000}"/>
    <cellStyle name="見積桁区切り_鉾田町鳥栖 見積リスト（電気） _砂沼(浄)配水P_佐野・設計書_川崎市水道局設計書（PE→C)-080604" xfId="3090" xr:uid="{00000000-0005-0000-0000-0000150C0000}"/>
    <cellStyle name="見積-桁区切り_鉾田町鳥栖 見積リスト（電気） _砂沼(浄)配水P_佐野・設計書_川崎市水道局設計書（PE→C)-080604" xfId="3091" xr:uid="{00000000-0005-0000-0000-0000160C0000}"/>
    <cellStyle name="見積桁区切り_鉾田町鳥栖 見積リスト（電気） _砂沼(浄)配水P_佐野・設計書_川崎市水道局設計書（PE→C)-080604_川崎市水道局設計書（PE→C)-080605" xfId="3092" xr:uid="{00000000-0005-0000-0000-0000170C0000}"/>
    <cellStyle name="見積-桁区切り_鉾田町鳥栖 見積リスト（電気） _砂沼(浄)配水P_佐野・設計書_川崎市水道局設計書（PE→C)-080604_川崎市水道局設計書（PE→C)-080605" xfId="3093" xr:uid="{00000000-0005-0000-0000-0000180C0000}"/>
    <cellStyle name="見積桁区切り_鉾田町鳥栖 見積リスト（電気） _砂沼(浄)配水P_砂沼 (金抜き)" xfId="3094" xr:uid="{00000000-0005-0000-0000-0000190C0000}"/>
    <cellStyle name="見積-桁区切り_鉾田町鳥栖 見積リスト（電気） _砂沼(浄)配水P_砂沼 (金抜き)" xfId="3095" xr:uid="{00000000-0005-0000-0000-00001A0C0000}"/>
    <cellStyle name="見積桁区切り_鉾田町鳥栖 見積リスト（電気） _砂沼(浄)配水P_砂沼 (金抜き)_●01下田土木建築設計書" xfId="3096" xr:uid="{00000000-0005-0000-0000-00001B0C0000}"/>
    <cellStyle name="見積-桁区切り_鉾田町鳥栖 見積リスト（電気） _砂沼(浄)配水P_砂沼 (金抜き)_●01下田土木建築設計書" xfId="3097" xr:uid="{00000000-0005-0000-0000-00001C0C0000}"/>
    <cellStyle name="見積桁区切り_鉾田町鳥栖 見積リスト（電気） _砂沼(浄)配水P_砂沼 (金抜き)_●01下田土木建築設計書_0805" xfId="3098" xr:uid="{00000000-0005-0000-0000-00001D0C0000}"/>
    <cellStyle name="見積-桁区切り_鉾田町鳥栖 見積リスト（電気） _砂沼(浄)配水P_砂沼 (金抜き)_●01下田土木建築設計書_0805" xfId="3099" xr:uid="{00000000-0005-0000-0000-00001E0C0000}"/>
    <cellStyle name="見積桁区切り_鉾田町鳥栖 見積リスト（電気） _砂沼(浄)配水P_砂沼 (金抜き)_●01下田土木建築設計書_川崎市水道局設計書（PE→C)-080604" xfId="3100" xr:uid="{00000000-0005-0000-0000-00001F0C0000}"/>
    <cellStyle name="見積-桁区切り_鉾田町鳥栖 見積リスト（電気） _砂沼(浄)配水P_砂沼 (金抜き)_●01下田土木建築設計書_川崎市水道局設計書（PE→C)-080604" xfId="3101" xr:uid="{00000000-0005-0000-0000-0000200C0000}"/>
    <cellStyle name="見積桁区切り_鉾田町鳥栖 見積リスト（電気） _砂沼(浄)配水P_砂沼 (金抜き)_●01下田土木建築設計書_川崎市水道局設計書（PE→C)-080604_川崎市水道局設計書（PE→C)-080605" xfId="3102" xr:uid="{00000000-0005-0000-0000-0000210C0000}"/>
    <cellStyle name="見積-桁区切り_鉾田町鳥栖 見積リスト（電気） _砂沼(浄)配水P_砂沼 (金抜き)_●01下田土木建築設計書_川崎市水道局設計書（PE→C)-080604_川崎市水道局設計書（PE→C)-080605" xfId="3103" xr:uid="{00000000-0005-0000-0000-0000220C0000}"/>
    <cellStyle name="見積桁区切り_鉾田町鳥栖 見積リスト（電気） _砂沼(浄)配水P_砂沼 (金抜き)_●総括設計書（061111）" xfId="3104" xr:uid="{00000000-0005-0000-0000-0000230C0000}"/>
    <cellStyle name="見積-桁区切り_鉾田町鳥栖 見積リスト（電気） _砂沼(浄)配水P_砂沼 (金抜き)_●総括設計書（061111）" xfId="3105" xr:uid="{00000000-0005-0000-0000-0000240C0000}"/>
    <cellStyle name="見積桁区切り_鉾田町鳥栖 見積リスト（電気） _砂沼(浄)配水P_砂沼 (金抜き)_●総括設計書（061111）_川崎市水道局設計書（PE→C)-080604" xfId="3106" xr:uid="{00000000-0005-0000-0000-0000250C0000}"/>
    <cellStyle name="見積-桁区切り_鉾田町鳥栖 見積リスト（電気） _砂沼(浄)配水P_砂沼 (金抜き)_●総括設計書（061111）_川崎市水道局設計書（PE→C)-080604" xfId="3107" xr:uid="{00000000-0005-0000-0000-0000260C0000}"/>
    <cellStyle name="見積桁区切り_鉾田町鳥栖 見積リスト（電気） _砂沼(浄)配水P_砂沼 (金抜き)_●総括設計書（061111）_川崎市水道局設計書（PE→C)-080604_川崎市水道局設計書（PE→C)-080605" xfId="3108" xr:uid="{00000000-0005-0000-0000-0000270C0000}"/>
    <cellStyle name="見積-桁区切り_鉾田町鳥栖 見積リスト（電気） _砂沼(浄)配水P_砂沼 (金抜き)_●総括設計書（061111）_川崎市水道局設計書（PE→C)-080604_川崎市水道局設計書（PE→C)-080605" xfId="3109" xr:uid="{00000000-0005-0000-0000-0000280C0000}"/>
    <cellStyle name="見積桁区切り_鉾田町鳥栖 見積リスト（電気） _砂沼(浄)配水P_砂沼 (金抜き)_06.04.25設計書（金入り）国交省" xfId="3110" xr:uid="{00000000-0005-0000-0000-0000290C0000}"/>
    <cellStyle name="見積-桁区切り_鉾田町鳥栖 見積リスト（電気） _砂沼(浄)配水P_砂沼 (金抜き)_06.04.25設計書（金入り）国交省" xfId="3111" xr:uid="{00000000-0005-0000-0000-00002A0C0000}"/>
    <cellStyle name="見積桁区切り_鉾田町鳥栖 見積リスト（電気） _砂沼(浄)配水P_砂沼 (金抜き)_06.04.25設計書（金入り）国交省_川崎市水道局設計書（PE→C)-080604" xfId="3112" xr:uid="{00000000-0005-0000-0000-00002B0C0000}"/>
    <cellStyle name="見積-桁区切り_鉾田町鳥栖 見積リスト（電気） _砂沼(浄)配水P_砂沼 (金抜き)_06.04.25設計書（金入り）国交省_川崎市水道局設計書（PE→C)-080604" xfId="3113" xr:uid="{00000000-0005-0000-0000-00002C0C0000}"/>
    <cellStyle name="見積桁区切り_鉾田町鳥栖 見積リスト（電気） _砂沼(浄)配水P_砂沼 (金抜き)_06.04.25設計書（金入り）国交省_川崎市水道局設計書（PE→C)-080604_川崎市水道局設計書（PE→C)-080605" xfId="3114" xr:uid="{00000000-0005-0000-0000-00002D0C0000}"/>
    <cellStyle name="見積-桁区切り_鉾田町鳥栖 見積リスト（電気） _砂沼(浄)配水P_砂沼 (金抜き)_06.04.25設計書（金入り）国交省_川崎市水道局設計書（PE→C)-080604_川崎市水道局設計書（PE→C)-080605" xfId="3115" xr:uid="{00000000-0005-0000-0000-00002E0C0000}"/>
    <cellStyle name="見積桁区切り_鉾田町鳥栖 見積リスト（電気） _砂沼(浄)配水P_砂沼 (金抜き)_下田土木建築設計書070704" xfId="3116" xr:uid="{00000000-0005-0000-0000-00002F0C0000}"/>
    <cellStyle name="見積-桁区切り_鉾田町鳥栖 見積リスト（電気） _砂沼(浄)配水P_砂沼 (金抜き)_下田土木建築設計書070704" xfId="3117" xr:uid="{00000000-0005-0000-0000-0000300C0000}"/>
    <cellStyle name="見積桁区切り_鉾田町鳥栖 見積リスト（電気） _砂沼(浄)配水P_砂沼 (金抜き)_下田土木建築設計書070704_川崎市水道局設計書（PE→C)-080604" xfId="3118" xr:uid="{00000000-0005-0000-0000-0000310C0000}"/>
    <cellStyle name="見積-桁区切り_鉾田町鳥栖 見積リスト（電気） _砂沼(浄)配水P_砂沼 (金抜き)_下田土木建築設計書070704_川崎市水道局設計書（PE→C)-080604" xfId="3119" xr:uid="{00000000-0005-0000-0000-0000320C0000}"/>
    <cellStyle name="見積桁区切り_鉾田町鳥栖 見積リスト（電気） _砂沼(浄)配水P_砂沼 (金抜き)_下田土木建築設計書070704_川崎市水道局設計書（PE→C)-080604_川崎市水道局設計書（PE→C)-080605" xfId="3120" xr:uid="{00000000-0005-0000-0000-0000330C0000}"/>
    <cellStyle name="見積-桁区切り_鉾田町鳥栖 見積リスト（電気） _砂沼(浄)配水P_砂沼 (金抜き)_下田土木建築設計書070704_川崎市水道局設計書（PE→C)-080604_川崎市水道局設計書（PE→C)-080605" xfId="3121" xr:uid="{00000000-0005-0000-0000-0000340C0000}"/>
    <cellStyle name="見積桁区切り_鉾田町鳥栖 見積リスト（電気） _砂沼(浄)配水P_砂沼 (金抜き)_概算事業費-機械" xfId="3122" xr:uid="{00000000-0005-0000-0000-0000350C0000}"/>
    <cellStyle name="見積-桁区切り_鉾田町鳥栖 見積リスト（電気） _砂沼(浄)配水P_砂沼 (金抜き)_概算事業費-機械" xfId="3123" xr:uid="{00000000-0005-0000-0000-0000360C0000}"/>
    <cellStyle name="見積桁区切り_鉾田町鳥栖 見積リスト（電気） _砂沼(浄)配水P_砂沼 (金抜き)_佐野・設計書" xfId="3124" xr:uid="{00000000-0005-0000-0000-0000370C0000}"/>
    <cellStyle name="見積-桁区切り_鉾田町鳥栖 見積リスト（電気） _砂沼(浄)配水P_砂沼 (金抜き)_佐野・設計書" xfId="3125" xr:uid="{00000000-0005-0000-0000-0000380C0000}"/>
    <cellStyle name="見積桁区切り_鉾田町鳥栖 見積リスト（電気） _砂沼(浄)配水P_砂沼 (金抜き)_佐野・設計書_川崎市水道局設計書（PE→C)-080604" xfId="3126" xr:uid="{00000000-0005-0000-0000-0000390C0000}"/>
    <cellStyle name="見積-桁区切り_鉾田町鳥栖 見積リスト（電気） _砂沼(浄)配水P_砂沼 (金抜き)_佐野・設計書_川崎市水道局設計書（PE→C)-080604" xfId="3127" xr:uid="{00000000-0005-0000-0000-00003A0C0000}"/>
    <cellStyle name="見積桁区切り_鉾田町鳥栖 見積リスト（電気） _砂沼(浄)配水P_砂沼 (金抜き)_佐野・設計書_川崎市水道局設計書（PE→C)-080604_川崎市水道局設計書（PE→C)-080605" xfId="3128" xr:uid="{00000000-0005-0000-0000-00003B0C0000}"/>
    <cellStyle name="見積-桁区切り_鉾田町鳥栖 見積リスト（電気） _砂沼(浄)配水P_砂沼 (金抜き)_佐野・設計書_川崎市水道局設計書（PE→C)-080604_川崎市水道局設計書（PE→C)-080605" xfId="3129" xr:uid="{00000000-0005-0000-0000-00003C0C0000}"/>
    <cellStyle name="見積桁区切り_鉾田町鳥栖 見積リスト（電気） _砂沼(浄)配水P_砂沼 (金抜き)_川崎市水道局設計書（PE→C)-080604" xfId="3130" xr:uid="{00000000-0005-0000-0000-00003D0C0000}"/>
    <cellStyle name="見積-桁区切り_鉾田町鳥栖 見積リスト（電気） _砂沼(浄)配水P_砂沼 (金抜き)_川崎市水道局設計書（PE→C)-080604" xfId="3131" xr:uid="{00000000-0005-0000-0000-00003E0C0000}"/>
    <cellStyle name="見積桁区切り_鉾田町鳥栖 見積リスト（電気） _砂沼(浄)配水P_砂沼 (金抜き)_川崎市水道局設計書（PE→C)-080604_川崎市水道局設計書（PE→C)-080605" xfId="3132" xr:uid="{00000000-0005-0000-0000-00003F0C0000}"/>
    <cellStyle name="見積-桁区切り_鉾田町鳥栖 見積リスト（電気） _砂沼(浄)配水P_砂沼 (金抜き)_川崎市水道局設計書（PE→C)-080604_川崎市水道局設計書（PE→C)-080605" xfId="3133" xr:uid="{00000000-0005-0000-0000-0000400C0000}"/>
    <cellStyle name="見積桁区切り_鉾田町鳥栖 見積リスト（電気） _砂沼(浄)配水P_砂沼 (金抜き)_長泉・設計書（自家発）金入り" xfId="3134" xr:uid="{00000000-0005-0000-0000-0000410C0000}"/>
    <cellStyle name="見積-桁区切り_鉾田町鳥栖 見積リスト（電気） _砂沼(浄)配水P_砂沼 (金抜き)_長泉・設計書（自家発）金入り" xfId="3135" xr:uid="{00000000-0005-0000-0000-0000420C0000}"/>
    <cellStyle name="見積桁区切り_鉾田町鳥栖 見積リスト（電気） _砂沼(浄)配水P_砂沼 (金抜き)_長泉・設計書（自家発）金入り_川崎市水道局設計書（PE→C)-080604" xfId="3136" xr:uid="{00000000-0005-0000-0000-0000430C0000}"/>
    <cellStyle name="見積-桁区切り_鉾田町鳥栖 見積リスト（電気） _砂沼(浄)配水P_砂沼 (金抜き)_長泉・設計書（自家発）金入り_川崎市水道局設計書（PE→C)-080604" xfId="3137" xr:uid="{00000000-0005-0000-0000-0000440C0000}"/>
    <cellStyle name="見積桁区切り_鉾田町鳥栖 見積リスト（電気） _砂沼(浄)配水P_砂沼 (金抜き)_長泉・設計書（自家発）金入り_川崎市水道局設計書（PE→C)-080604_川崎市水道局設計書（PE→C)-080605" xfId="3138" xr:uid="{00000000-0005-0000-0000-0000450C0000}"/>
    <cellStyle name="見積-桁区切り_鉾田町鳥栖 見積リスト（電気） _砂沼(浄)配水P_砂沼 (金抜き)_長泉・設計書（自家発）金入り_川崎市水道局設計書（PE→C)-080604_川崎市水道局設計書（PE→C)-080605" xfId="3139" xr:uid="{00000000-0005-0000-0000-0000460C0000}"/>
    <cellStyle name="見積桁区切り_鉾田町鳥栖 見積リスト（電気） _砂沼(浄)配水P_川崎市水道局設計書（PE→C)-080604" xfId="3140" xr:uid="{00000000-0005-0000-0000-0000470C0000}"/>
    <cellStyle name="見積-桁区切り_鉾田町鳥栖 見積リスト（電気） _砂沼(浄)配水P_川崎市水道局設計書（PE→C)-080604" xfId="3141" xr:uid="{00000000-0005-0000-0000-0000480C0000}"/>
    <cellStyle name="見積桁区切り_鉾田町鳥栖 見積リスト（電気） _砂沼(浄)配水P_川崎市水道局設計書（PE→C)-080604_川崎市水道局設計書（PE→C)-080605" xfId="3142" xr:uid="{00000000-0005-0000-0000-0000490C0000}"/>
    <cellStyle name="見積-桁区切り_鉾田町鳥栖 見積リスト（電気） _砂沼(浄)配水P_川崎市水道局設計書（PE→C)-080604_川崎市水道局設計書（PE→C)-080605" xfId="3143" xr:uid="{00000000-0005-0000-0000-00004A0C0000}"/>
    <cellStyle name="見積桁区切り_鉾田町鳥栖 見積リスト（電気） _砂沼(浄)配水P_長泉・設計書（自家発）金入り" xfId="3144" xr:uid="{00000000-0005-0000-0000-00004B0C0000}"/>
    <cellStyle name="見積-桁区切り_鉾田町鳥栖 見積リスト（電気） _砂沼(浄)配水P_長泉・設計書（自家発）金入り" xfId="3145" xr:uid="{00000000-0005-0000-0000-00004C0C0000}"/>
    <cellStyle name="見積桁区切り_鉾田町鳥栖 見積リスト（電気） _砂沼(浄)配水P_長泉・設計書（自家発）金入り_川崎市水道局設計書（PE→C)-080604" xfId="3146" xr:uid="{00000000-0005-0000-0000-00004D0C0000}"/>
    <cellStyle name="見積-桁区切り_鉾田町鳥栖 見積リスト（電気） _砂沼(浄)配水P_長泉・設計書（自家発）金入り_川崎市水道局設計書（PE→C)-080604" xfId="3147" xr:uid="{00000000-0005-0000-0000-00004E0C0000}"/>
    <cellStyle name="見積桁区切り_鉾田町鳥栖 見積リスト（電気） _砂沼(浄)配水P_長泉・設計書（自家発）金入り_川崎市水道局設計書（PE→C)-080604_川崎市水道局設計書（PE→C)-080605" xfId="3148" xr:uid="{00000000-0005-0000-0000-00004F0C0000}"/>
    <cellStyle name="見積-桁区切り_鉾田町鳥栖 見積リスト（電気） _砂沼(浄)配水P_長泉・設計書（自家発）金入り_川崎市水道局設計書（PE→C)-080604_川崎市水道局設計書（PE→C)-080605" xfId="3149" xr:uid="{00000000-0005-0000-0000-0000500C0000}"/>
    <cellStyle name="見積桁区切り_鉾田町鳥栖 見積リスト（電気） _川崎市水道局設計書（PE→C)-080604" xfId="3150" xr:uid="{00000000-0005-0000-0000-0000510C0000}"/>
    <cellStyle name="見積-桁区切り_鉾田町鳥栖 見積リスト（電気） _川崎市水道局設計書（PE→C)-080604" xfId="3151" xr:uid="{00000000-0005-0000-0000-0000520C0000}"/>
    <cellStyle name="見積桁区切り_鉾田町鳥栖 見積リスト（電気） _川崎市水道局設計書（PE→C)-080604_川崎市水道局設計書（PE→C)-080605" xfId="3152" xr:uid="{00000000-0005-0000-0000-0000530C0000}"/>
    <cellStyle name="見積-桁区切り_鉾田町鳥栖 見積リスト（電気） _川崎市水道局設計書（PE→C)-080604_川崎市水道局設計書（PE→C)-080605" xfId="3153" xr:uid="{00000000-0005-0000-0000-0000540C0000}"/>
    <cellStyle name="見積桁区切り_鉾田町鳥栖 見積リスト（電気） _長泉・設計書（自家発）金入り" xfId="3154" xr:uid="{00000000-0005-0000-0000-0000550C0000}"/>
    <cellStyle name="見積-桁区切り_鉾田町鳥栖 見積リスト（電気） _長泉・設計書（自家発）金入り" xfId="3155" xr:uid="{00000000-0005-0000-0000-0000560C0000}"/>
    <cellStyle name="見積桁区切り_鉾田町鳥栖 見積リスト（電気） _長泉・設計書（自家発）金入り_川崎市水道局設計書（PE→C)-080604" xfId="3156" xr:uid="{00000000-0005-0000-0000-0000570C0000}"/>
    <cellStyle name="見積-桁区切り_鉾田町鳥栖 見積リスト（電気） _長泉・設計書（自家発）金入り_川崎市水道局設計書（PE→C)-080604" xfId="3157" xr:uid="{00000000-0005-0000-0000-0000580C0000}"/>
    <cellStyle name="見積桁区切り_鉾田町鳥栖 見積リスト（電気） _長泉・設計書（自家発）金入り_川崎市水道局設計書（PE→C)-080604_川崎市水道局設計書（PE→C)-080605" xfId="3158" xr:uid="{00000000-0005-0000-0000-0000590C0000}"/>
    <cellStyle name="見積-桁区切り_鉾田町鳥栖 見積リスト（電気） _長泉・設計書（自家発）金入り_川崎市水道局設計書（PE→C)-080604_川崎市水道局設計書（PE→C)-080605" xfId="3159" xr:uid="{00000000-0005-0000-0000-00005A0C0000}"/>
    <cellStyle name="見積-通貨記号" xfId="3160" xr:uid="{00000000-0005-0000-0000-00005B0C0000}"/>
    <cellStyle name="見積明細" xfId="3161" xr:uid="{00000000-0005-0000-0000-00005C0C0000}"/>
    <cellStyle name="原単" xfId="3162" xr:uid="{00000000-0005-0000-0000-00005D0C0000}"/>
    <cellStyle name="取消線" xfId="3163" xr:uid="{00000000-0005-0000-0000-00005E0C0000}"/>
    <cellStyle name="数量計算" xfId="3164" xr:uid="{00000000-0005-0000-0000-00005F0C0000}"/>
    <cellStyle name="代価号" xfId="3165" xr:uid="{00000000-0005-0000-0000-0000600C0000}"/>
    <cellStyle name="代価番号" xfId="3166" xr:uid="{00000000-0005-0000-0000-0000610C0000}"/>
    <cellStyle name="通浦 [0.00]_laroux" xfId="3167" xr:uid="{00000000-0005-0000-0000-0000620C0000}"/>
    <cellStyle name="通浦_laroux" xfId="3168" xr:uid="{00000000-0005-0000-0000-0000630C0000}"/>
    <cellStyle name="日" xfId="3169" xr:uid="{00000000-0005-0000-0000-0000640C0000}"/>
    <cellStyle name="日_H20電気設計書（地元工事範囲付）" xfId="3170" xr:uid="{00000000-0005-0000-0000-0000650C0000}"/>
    <cellStyle name="日_H20電気設計書080425" xfId="3171" xr:uid="{00000000-0005-0000-0000-0000660C0000}"/>
    <cellStyle name="日_設計書" xfId="3172" xr:uid="{00000000-0005-0000-0000-0000670C0000}"/>
    <cellStyle name="日_設計書（金入り110512）" xfId="3173" xr:uid="{00000000-0005-0000-0000-0000680C0000}"/>
    <cellStyle name="日_幕別設計書１" xfId="3174" xr:uid="{00000000-0005-0000-0000-0000690C0000}"/>
    <cellStyle name="非表示" xfId="3175" xr:uid="{00000000-0005-0000-0000-00006A0C0000}"/>
    <cellStyle name="百万円" xfId="3176" xr:uid="{00000000-0005-0000-0000-00006B0C0000}"/>
    <cellStyle name="標準" xfId="0" builtinId="0"/>
    <cellStyle name="標準 2" xfId="3177" xr:uid="{00000000-0005-0000-0000-00006D0C0000}"/>
    <cellStyle name="標準 2 2" xfId="3178" xr:uid="{00000000-0005-0000-0000-00006E0C0000}"/>
    <cellStyle name="標準 2 2 2" xfId="3207" xr:uid="{B5308F9B-4E29-4226-BAD5-3F5C7C2BBCDF}"/>
    <cellStyle name="標準 2 3" xfId="3208" xr:uid="{777D5BCB-444B-4B50-BCE4-532FAE5FFEF0}"/>
    <cellStyle name="標準 2 4 2" xfId="3198" xr:uid="{00000000-0005-0000-0000-00006F0C0000}"/>
    <cellStyle name="標準 2_●概算設計書（機械)-機器費査定(単価見直し）" xfId="3179" xr:uid="{00000000-0005-0000-0000-0000700C0000}"/>
    <cellStyle name="標準 3" xfId="3180" xr:uid="{00000000-0005-0000-0000-0000710C0000}"/>
    <cellStyle name="標準 4" xfId="3181" xr:uid="{00000000-0005-0000-0000-0000720C0000}"/>
    <cellStyle name="標準 5" xfId="3194" xr:uid="{00000000-0005-0000-0000-0000730C0000}"/>
    <cellStyle name="標準 6" xfId="3203" xr:uid="{9C60DF3B-3DE7-44D6-8869-14EA1043F0CA}"/>
    <cellStyle name="標準 6 2" xfId="3205" xr:uid="{B44153CC-263E-4C16-BB16-55274D712063}"/>
    <cellStyle name="標準()" xfId="3182" xr:uid="{00000000-0005-0000-0000-0000740C0000}"/>
    <cellStyle name="標準_02見積項目リスト" xfId="3200" xr:uid="{00000000-0005-0000-0000-0000750C0000}"/>
    <cellStyle name="標準_H25発注_黒松内_設計書（機械）_物価調査反映" xfId="3183" xr:uid="{00000000-0005-0000-0000-0000760C0000}"/>
    <cellStyle name="標準_機械経費計算2001対応" xfId="3184" xr:uid="{00000000-0005-0000-0000-0000770C0000}"/>
    <cellStyle name="標準_材料単価調書" xfId="3202" xr:uid="{00000000-0005-0000-0000-0000780C0000}"/>
    <cellStyle name="標準_水処理材料調書" xfId="3201" xr:uid="{00000000-0005-0000-0000-0000790C0000}"/>
    <cellStyle name="標準1" xfId="3185" xr:uid="{00000000-0005-0000-0000-00007A0C0000}"/>
    <cellStyle name="標準2" xfId="3186" xr:uid="{00000000-0005-0000-0000-00007B0C0000}"/>
    <cellStyle name="標準Ａ" xfId="3187" xr:uid="{00000000-0005-0000-0000-00007C0C0000}"/>
    <cellStyle name="標準代" xfId="3188" xr:uid="{00000000-0005-0000-0000-00007D0C0000}"/>
    <cellStyle name="頁" xfId="3189" xr:uid="{00000000-0005-0000-0000-00007E0C0000}"/>
    <cellStyle name="別紙明細" xfId="3190" xr:uid="{00000000-0005-0000-0000-00007F0C0000}"/>
    <cellStyle name="未定義" xfId="3191" xr:uid="{00000000-0005-0000-0000-0000800C0000}"/>
    <cellStyle name="予算内訳書（甲）" xfId="3192" xr:uid="{00000000-0005-0000-0000-0000810C0000}"/>
    <cellStyle name="率表" xfId="3193" xr:uid="{00000000-0005-0000-0000-0000820C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55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0.xml"/><Relationship Id="rId82" Type="http://schemas.openxmlformats.org/officeDocument/2006/relationships/externalLink" Target="externalLinks/externalLink6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5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externalLink" Target="externalLinks/externalLink51.xml"/><Relationship Id="rId80" Type="http://schemas.openxmlformats.org/officeDocument/2006/relationships/externalLink" Target="externalLinks/externalLink59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54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52.xml"/><Relationship Id="rId78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60.xml"/><Relationship Id="rId86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&#19977;&#21644;&#65297;&#65297;&#24180;&#24230;\&#21512;&#20341;&#65298;&#24037;&#21306;&#35373;&#35336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63;&#20449;&#65420;&#65383;&#65394;&#65433;\95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527;&#12540;&#12503;&#12525;&#20316;&#26989;(2008&#24180;)\2008&#24180;4&#26376;\&#30000;&#23822;\&#9733;&#9733;&#27178;&#25163;\windows\TEMP\&#37326;&#24237;A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320;&#65297;&#65297;&#26085;&#32681;&#26449;\H11&#26085;&#32681;&#21336;&#29420;&#65301;&#24403;&#21021;\&#26085;&#32681;&#21336;&#29420;&#65297;&#65297;&#24403;&#21021;\&#22303;&#30041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Ext\2007&#24180;&#20197;&#21069;\C07030&#27178;&#25163;&#22823;&#38596;&#27700;&#27133;&#26045;&#35373;&#23455;&#26045;\07&#30330;&#27880;&#22259;&#26360;\&#27231;&#26800;\05&#24037;&#20107;&#35373;&#35336;&#26360;\&#26032;Ver-080611\&#26087;&#35373;&#35336;&#26360;\shin\03&#21442;&#32771;&#36039;&#26009;\01&#26360;&#39006;\03&#32076;&#36027;&#35336;&#31639;\02&#21402;&#29983;&#30465;(&#27700;&#36947;)\&#21402;&#29983;&#30465;&#32076;&#36027;&#65288;&#29872;&#22659;&#23550;&#31574;&#36027;&#12394;&#12375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87;&#35373;&#35336;&#26360;\shin\03&#21442;&#32771;&#36039;&#26009;\01&#26360;&#39006;\03&#32076;&#36027;&#35336;&#31639;\02&#21402;&#29983;&#30465;(&#27700;&#36947;)\&#21402;&#29983;&#30465;&#32076;&#36027;&#65288;&#29872;&#22659;&#23550;&#31574;&#36027;&#12394;&#12375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\&#26085;&#26412;&#19978;&#19979;\&#65320;&#65297;&#65301;&#32207;&#21644;&#30010;\&#65352;&#65297;&#65302;&#65294;&#65302;&#26376;&#30330;&#27880;\&#25968;&#37327;&#35336;&#31639;\&#25968;&#37327;&#35336;&#31639;&#26360;&#65288;&#26481;&#29275;&#35895;&#65298;&#24037;&#21306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43;&#23455;&#35519;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\&#26085;&#26412;&#19978;&#19979;\&#65320;&#65297;&#65301;&#32207;&#21644;&#30010;\&#65320;&#65297;&#65302;&#65294;&#65303;&#26376;&#30330;&#27880;\&#19978;&#36794;&#35211;&#65302;&#24037;&#21306;\&#25968;&#37327;&#35336;&#31639;&#26360;&#65288;&#19978;&#36794;&#35211;&#65302;&#24037;&#21306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87;&#35373;&#35336;&#26360;\Jkouno\C\My%20Documents\&#21407;&#26412;\&#34920;&#32025;&#12288;&#21407;&#26412;\&#12381;&#12398;&#20182;\&#35373;&#35336;&#26360;&#32244;&#32722;\UNNP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19977;&#21644;&#65297;&#65297;&#24180;&#24230;\&#21512;&#20341;&#65298;&#24037;&#21306;&#35373;&#35336;&#2636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Ext\2007&#24180;&#20197;&#21069;\C07030&#27178;&#25163;&#22823;&#38596;&#27700;&#27133;&#26045;&#35373;&#23455;&#26045;\07&#30330;&#27880;&#22259;&#26360;\&#27231;&#26800;\05&#24037;&#20107;&#35373;&#35336;&#26360;\&#26032;Ver-080611\&#26087;&#35373;&#35336;&#26360;\Jkouno\C\My%20Documents\&#21407;&#26412;\&#34920;&#32025;&#12288;&#21407;&#26412;\&#12381;&#12398;&#20182;\&#35373;&#35336;&#26360;&#32244;&#32722;\UNNP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20316;&#26989;&#20013;&#65411;&#65438;&#65392;&#65408;\&#9733;&#27700;&#28023;&#36947;\H.22&#24037;&#20107;\&#31309;&#31639;\&#25968;&#37327;&#35336;&#31639;&#26360;\&#25968;&#37327;&#35336;&#31639;&#26360;&#12487;&#12540;&#12479;H.22.3.5\004%20&#22823;&#21475;&#24452;&#65288;SP&#65289;-&#27700;&#28023;&#3694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\e\&#9679;&#23436;&#20102;&#20013;\&#9733;&#23731;&#38525;&#20013;&#23436;&#25104;\&#23731;&#38525;&#27231;&#26800;&#35373;&#35336;&#26360;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UU\2007&#24180;&#20197;&#21069;\U07019&#23500;&#22763;&#24066;&#40441;&#23713;&#27700;&#28304;&#23455;&#26045;\05.&#30330;&#27880;&#22259;&#26360;\03&#38651;&#27671;&#35373;&#20633;\05-&#24037;&#20107;&#35373;&#35336;&#26360;\&#9675;&#35373;&#35336;&#26360;&#65288;&#38651;&#27671;&#35373;&#20633;&#65289;&#35211;&#31309;&#36861;&#2115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UU\07&#24180;&#24230;\U07019&#23500;&#22763;&#24066;&#40441;&#23713;&#27700;&#28304;&#23455;&#26045;\05.&#30330;&#27880;&#22259;&#26360;\02&#27231;&#26800;&#35373;&#20633;\05&#24037;&#20107;&#35373;&#35336;&#26360;\&#27231;&#26800;&#35373;&#35336;&#26360;-080515&#20462;&#2749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_printer\mo640\EXCEL5\&#37329;&#20837;&#35373;&#353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Documents%20and%20Settings\Administrator\&#12487;&#12473;&#12463;&#12488;&#12483;&#12503;\&#22478;&#21335;&#19979;&#27700;&#20966;&#29702;&#22580;&#65288;&#25764;&#21435;&#65289;\&#22478;&#21335;&#12288;&#21442;&#32771;&#36039;&#26009;\H16&#27784;&#30722;&#27744;&#26356;&#26032;_&#26368;&#32066;&#29256;&#20462;&#27491;12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&#12487;&#12473;&#12463;&#12488;&#12483;&#12503;\&#22478;&#21335;&#19979;&#27700;&#20966;&#29702;&#22580;&#65288;&#25764;&#21435;&#65289;\&#22478;&#21335;&#12288;&#21442;&#32771;&#36039;&#26009;\H16&#27784;&#30722;&#27744;&#26356;&#26032;_&#26368;&#32066;&#29256;&#20462;&#27491;12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R\&#23777;&#26481;&#24195;&#22495;\&#29287;&#19992;&#12539;&#24481;&#24184;\1&#21495;&#20869;&#353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shimoto_kanak\usr\&#21335;&#38642;&#12373;&#12435;\&#39640;&#23822;&#24066;\&#27491;&#35251;&#23546;&#23455;&#26045;&#35373;&#35336;&#26360;\&#22793;&#26356;&#24460;\&#23777;&#26481;&#24195;&#22495;\&#29287;&#19992;&#12539;&#24481;&#24184;\1&#21495;&#20869;&#35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Documents%20and%20Settings\muramatsu\&#12487;&#12473;&#12463;&#12488;&#12483;&#12503;\&#9679;&#22806;&#27880;&#12487;&#12540;&#12479;\&#9679;&#25104;&#26524;&#21697;&#65288;&#26368;&#32066;&#65289;\&#9679;&#23567;&#20013;&#27700;&#28304;&#25104;&#26524;&#21697;05-10-27\&#35373;&#35336;&#26360;\400V\&#19977;&#21644;&#65297;&#65297;&#24180;&#24230;\&#21512;&#20341;&#65298;&#24037;&#21306;&#35373;&#35336;&#2636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740;&#38957;\123_WIN\&#26408;&#26365;&#31119;&#23798;\&#20013;&#22830;&#24038;&#23736;\&#19978;&#20843;&#27810;&#27211;\&#32068;&#31435;&#65297;&#2149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3%20&#35336;&#30011;&#20418;/R5&#22519;&#34892;&#28310;&#20633;/&#19977;&#26465;&#31532;&#19968;&#35519;&#25972;&#27744;&#25975;&#22320;&#36896;&#25104;&#24037;&#20107;/&#9312;&#35373;&#35336;&#26360;/&#9312;&#24403;&#21021;_&#35373;&#35336;&#26360;/R5.5.16&#19977;&#26465;&#31532;&#19968;&#35519;&#25972;&#27744;&#25975;&#22320;&#36896;&#25104;&#24037;&#20107;&#35373;&#35336;&#26360;/R5.5.15&#19977;&#26465;&#31532;&#19968;&#25975;&#22320;&#36896;&#25104;&#24037;&#20107;/R5.5.12&#19977;&#26465;&#31532;&#19968;&#35519;&#25972;&#27744;&#25975;&#22320;&#36896;&#25104;&#24037;&#20107;&#35373;&#35336;&#26360;/&#19977;&#26465;&#31532;&#19968;&#35519;&#25972;&#27744;&#21462;&#20184;&#36947;&#36335;&#8470;17&#65374;20&#26045;&#24037;&#26465;&#20214;&#32207;&#25324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0\data\&#21463;&#20449;&#65420;&#65383;&#65394;&#65433;\9510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6085;&#26412;&#19978;&#19979;\&#26085;&#26412;&#19978;&#19979;\&#26481;&#37096;&#24195;&#22495;&#22823;&#26376;\&#30334;&#34101;\&#20225;&#26989;&#22243;&#25968;&#37327;&#35336;&#31639;&#26360;&#21442;&#3277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&#23455;&#26045;\NJS_&#27700;&#36947;\&#20316;&#26989;&#20013;\&#21271;&#12398;&#27810;\&#21271;&#12494;&#27810;_20111212\&#9679;&#21271;&#12494;&#27810;_&#25968;&#37327;&#35336;&#31639;&#26360;&#65288;&#21407;&#65289;%20-%20&#12467;&#12500;&#12540;\&#27010;&#31639;&#35373;&#35336;&#26360;(&#21407;&#26412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II\06&#24180;&#24230;&#20197;&#21069;\I06002&#35914;&#37326;&#22320;&#21306;&#26032;&#35373;&#37197;&#27700;&#27744;\06&#27231;&#26800;\&#30330;&#27880;&#22259;&#26360;\04&#35373;&#35336;&#26360;&#65288;&#27231;&#26800;&#35373;&#20633;&#65289;\&#35373;&#35336;&#26360;(&#37329;&#20837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I\06&#24180;&#24230;&#20197;&#21069;\I06002&#35914;&#37326;&#22320;&#21306;&#26032;&#35373;&#37197;&#27700;&#27744;\06&#27231;&#26800;\&#30330;&#27880;&#22259;&#26360;\04&#35373;&#35336;&#26360;&#65288;&#27231;&#26800;&#35373;&#20633;&#65289;\&#35373;&#35336;&#26360;(&#37329;&#20837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20024;&#20117;&#12288;&#12456;&#12522;&#12459;\&#9733;&#30476;&#21029;&#22320;&#22495;&#21029;&#9733;\&#23721;&#25163;&#30476;\&#19968;&#38306;&#24066;\&#9734;&#9733;&#33031;&#30000;&#37111;&#23455;&#26045;%20&#24314;&#31689;&#12288;H12.8.23\&#24314;&#31689;&#12288;&#27231;&#26800;&#35373;&#20633;\WINDOWS\TEMP\M&#33031;&#35373;&#35336;&#2636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v\c\WINDOWS\&#65411;&#65438;&#65405;&#65400;&#65412;&#65391;&#65420;&#65439;\&#25968;&#37327;&#29579;&#23376;v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179;&#25104;&#65297;&#65296;&#24180;&#24230;&#12288;&#35373;&#35336;&#26360;\H10&#24037;&#20107;\&#65288;&#65320;&#65297;&#65296;&#21336;&#22996;&#31532;&#65300;&#21495;&#65289;&#22996;&#35351;&#35373;&#35336;&#26360;&#22793;&#26356;&#200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Documents%20and%20Settings\muramatsu\&#12487;&#12473;&#12463;&#12488;&#12483;&#12503;\&#9679;&#22806;&#27880;&#12487;&#12540;&#12479;\&#9679;&#25104;&#26524;&#21697;&#65288;&#26368;&#32066;&#65289;\&#9679;&#23567;&#20013;&#27700;&#28304;&#25104;&#26524;&#21697;05-10-27\&#35373;&#35336;&#26360;\400V\&#19977;&#21644;&#65297;&#65297;&#24180;&#24230;\&#21512;&#20341;&#65298;&#24037;&#21306;&#35373;&#35336;&#2636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Documents%20and%20Settings\Administrator\&#12487;&#12473;&#12463;&#12488;&#12483;&#12503;\&#22478;&#21335;&#19979;&#27700;&#20966;&#29702;&#22580;&#65288;&#25764;&#21435;&#65289;\&#22478;&#21335;&#12288;&#21442;&#32771;&#36039;&#26009;\&#38738;&#26408;\&#24179;&#25104;&#65297;&#65301;&#24180;&#24230;\&#35036;&#21161;&#24037;&#20107;\&#21040;&#36948;&#21475;\&#27231;&#26800;\&#20013;&#32153;&#26045;&#35373;&#27231;&#26800;&#35373;&#3533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&#12487;&#12473;&#12463;&#12488;&#12483;&#12503;\&#22478;&#21335;&#19979;&#27700;&#20966;&#29702;&#22580;&#65288;&#25764;&#21435;&#65289;\&#22478;&#21335;&#12288;&#21442;&#32771;&#36039;&#26009;\&#38738;&#26408;\&#24179;&#25104;&#65297;&#65301;&#24180;&#24230;\&#35036;&#21161;&#24037;&#20107;\&#21040;&#36948;&#21475;\&#27231;&#26800;\&#20013;&#32153;&#26045;&#35373;&#27231;&#26800;&#35373;&#35336;&#2636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2\Documents\&#20849;&#36890;\&#24180;&#24230;&#21029;\H16\&#21313;&#26085;&#30010;&#24066;\J3715_&#39131;&#20108;&#23455;&#26045;\&#23455;&#26045;&#22259;&#38754;\&#27700;&#36947;&#27231;&#24037;\&#26368;&#32066;\&#26448;&#26009;&#38598;&#35336;&#34920;&#12522;&#12473;&#1248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20316;&#26989;&#20013;&#65411;&#65438;&#65392;&#65408;\&#9733;&#27700;&#28023;&#36947;\H.22&#24037;&#20107;\&#31309;&#31639;\&#25968;&#37327;&#35336;&#31639;&#26360;\&#25968;&#37327;&#35336;&#31639;&#26360;&#12487;&#12540;&#12479;H.22.3.5\005%20&#23567;&#37197;&#3164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20316;&#26989;&#20013;&#65411;&#65438;&#65392;&#65408;\&#9733;&#27700;&#28023;&#36947;\H.22&#24037;&#20107;\&#31309;&#31639;\&#25968;&#37327;&#35336;&#31639;&#26360;\&#25968;&#37327;&#35336;&#31639;&#26360;&#12487;&#12540;&#12479;H.22.3.5\001,02&#27231;&#22120;-&#27700;&#28023;&#3694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20024;&#20117;&#12288;&#12456;&#12522;&#12459;\&#9733;&#30476;&#21029;&#22320;&#22495;&#21029;&#9733;\&#23721;&#25163;&#30476;\&#19968;&#38306;&#24066;\&#9734;&#9733;&#33031;&#30000;&#37111;&#23455;&#26045;%20&#24314;&#31689;&#12288;H12.8.23\&#24314;&#31689;&#12288;&#27231;&#26800;&#35373;&#20633;\WINDOWS\TEMP\E&#33031;&#35373;&#35336;&#2636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20849;&#36890;\&#24180;&#24230;&#21029;\H15\&#26032;&#30330;&#30000;&#24066;\&#33618;&#24029;&#22320;&#21306;\&#35373;&#35336;&#26360;\&#65422;&#65439;&#65437;&#65420;&#65439;&#22580;&#24314;&#35373;&#24037;&#20107;\2&#21495;&#37197;&#27700;&#27744;&#31689;&#36896;&#24037;&#20107;&#35373;&#35336;&#26360;(&#25244;&#12365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\e\&#65396;&#65400;&#65406;&#65433;&#65411;&#65438;-&#65408;-1\&#35373;&#35336;&#26360;&#20803;\&#12490;&#12459;&#12494;&#24037;&#2515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sv\VOL\01&#26989;&#21209;\33&#26681;&#23460;&#24066;\mp\&#26681;&#23460;&#27231;&#26800;&#65325;&#65328;&#35373;&#35336;&#26360;2001&#23550;&#2454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_printer\mo640\&#27231;&#26800;&#35373;&#206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3&#24180;\&#39208;&#26519;\stp&#35373;&#35336;&#26360;\&#39208;&#26519;&#65331;&#65332;&#65328;H15&#27231;&#26800;&#35373;&#35336;&#2636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20316;&#26989;&#20013;&#65411;&#65438;&#65392;&#65408;\&#28193;&#36794;\&#36039;&#26009;\&#31309;&#31639;&#36039;&#26009;\&#26681;&#25312;&#12539;&#28155;&#20184;&#36039;&#26009;\&#37628;&#31649;&#37325;&#37327;&#26681;&#25312;\STW&#26681;&#2531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27700;&#36947;&#37096;&#27700;&#36947;&#31532;&#19968;&#35506;\&#19977;&#33203;\&#23433;&#30000;\&#36039;&#26448;&#21336;&#20385;\&#37619;&#37444;&#31649;&#21336;&#20385;&#34920;(&#24179;&#25104;&#65297;&#65296;&#24180;&#65300;&#26376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ADA_HIROSHI\&#21213;&#27836;&#30010;\pub\&#21213;&#27836;\&#19978;&#30010;&#37197;&#27700;&#27744;\&#20195;&#20385;&#34920;\&#21213;&#27836;&#30010;&#35373;&#35336;&#26360;&#65411;&#65405;&#6541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87;&#35373;&#35336;&#26360;\OLDPC\D\Ksekiguti\&#27969;&#23665;&#24066;&#35199;&#24179;&#20117;&#27972;&#27700;&#22580;&#23455;&#26045;\&#65313;&#35199;&#24179;&#20117;&#27972;&#27700;&#22580;&#26356;&#26032;\&#32013;&#21697;&#22259;&#26360;\PDF\&#27969;&#23665;&#22303;&#26408;%20&#20195;&#20385;&#34920;061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Ext\2007&#24180;&#20197;&#21069;\C07030&#27178;&#25163;&#22823;&#38596;&#27700;&#27133;&#26045;&#35373;&#23455;&#26045;\07&#30330;&#27880;&#22259;&#26360;\&#27231;&#26800;\05&#24037;&#20107;&#35373;&#35336;&#26360;\&#26032;Ver-080611\&#26087;&#35373;&#35336;&#26360;\OLDPC\D\Ksekiguti\&#27969;&#23665;&#24066;&#35199;&#24179;&#20117;&#27972;&#27700;&#22580;&#23455;&#26045;\&#65313;&#35199;&#24179;&#20117;&#27972;&#27700;&#22580;&#26356;&#26032;\&#32013;&#21697;&#22259;&#26360;\PDF\&#27969;&#23665;&#22303;&#26408;%20&#20195;&#20385;&#34920;0610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&#12487;&#12473;&#12463;&#12488;&#12483;&#12503;\&#22478;&#21335;&#19979;&#27700;&#20966;&#29702;&#22580;&#65288;&#25764;&#21435;&#65289;\&#22478;&#21335;&#12288;&#21442;&#32771;&#36039;&#26009;\&#27231;&#26800;&#21442;&#32771;\H16&#29105;&#28023;&#8470;2&#27784;&#30722;&#27744;&#26356;&#26032;&#35373;&#35336;&#26360;&#65288;&#27927;&#27972;&#21547;&#12416;&#65289;0404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Documents%20and%20Settings\Administrator\&#12487;&#12473;&#12463;&#12488;&#12483;&#12503;\&#22478;&#21335;&#19979;&#27700;&#20966;&#29702;&#22580;&#65288;&#25764;&#21435;&#65289;\&#22478;&#21335;&#12288;&#21442;&#32771;&#36039;&#26009;\&#27231;&#26800;&#21442;&#32771;\H16&#29105;&#28023;&#8470;2&#27784;&#30722;&#27744;&#26356;&#26032;&#35373;&#35336;&#26360;&#65288;&#27927;&#27972;&#21547;&#12416;&#65289;04040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-sv\vol1\&#20316;&#26989;&#20013;&#65411;&#65438;&#65392;&#65408;\&#9733;&#27700;&#28023;&#36947;\H.22&#24037;&#20107;\&#31309;&#31639;\&#25968;&#37327;&#35336;&#31639;&#26360;\&#25968;&#37327;&#35336;&#31639;&#26360;&#12487;&#12540;&#12479;H.22.3.5\004%20&#37628;&#31649;.xls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to\&#26085;&#26412;&#19978;&#19979;\Documents%20and%20Settings\OA\Local%20Settings\Temporary%20Internet%20Files\Content.IE5\WTEBKHQZ\My%20Documents\15&#26399;\&#23470;&#21476;&#20809;&#12465;&#12540;&#12502;&#12523;\No.1\&#30707;&#23994;&#19968;&#21495;\&#30827;&#40644;&#23798;\&#35211;&#31309;&#26360;\&#20037;&#31859;&#23798;&#28145;&#23652;&#27700;&#24037;&#20107;&#65288;&#22303;&#26408;&#24037;&#20107;&#65289;\&#35531;&#27714;&#26360;\&#20037;&#31859;&#23798;&#28145;&#23652;&#27700;&#24037;&#20107;&#65288;&#22303;&#26408;&#24037;&#20107;&#65289;\&#35211;&#31309;\&#20037;&#31859;&#23798;&#28145;&#23652;&#27700;&#24067;&#35373;&#24037;&#20107;\&#20037;&#31859;&#23798;&#28145;&#23652;&#27700;&#24037;&#20107;\&#35211;&#31309;\&#29694;&#22580;\&#20037;&#31859;&#23798;&#28145;&#23652;&#27700;&#21462;&#27700;&#31649;\&#20107;&#21209;\&#21463;&#20449;&#65420;&#65383;&#65394;&#65433;\95100.XLS?1ADEA714" TargetMode="External"/><Relationship Id="rId1" Type="http://schemas.openxmlformats.org/officeDocument/2006/relationships/externalLinkPath" Target="file:///\\1ADEA714\95100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w-sv\vol1\Documents%20and%20Settings\OA\Local%20Settings\Temporary%20Internet%20Files\Content.IE5\WTEBKHQZ\My%20Documents\15&#26399;\&#23470;&#21476;&#20809;&#12465;&#12540;&#12502;&#12523;\No.1\&#30707;&#23994;&#19968;&#21495;\&#30827;&#40644;&#23798;\&#35211;&#31309;&#26360;\&#20037;&#31859;&#23798;&#28145;&#23652;&#27700;&#24037;&#20107;&#65288;&#22303;&#26408;&#24037;&#20107;&#65289;\&#35531;&#27714;&#26360;\&#20037;&#31859;&#23798;&#28145;&#23652;&#27700;&#24037;&#20107;&#65288;&#22303;&#26408;&#24037;&#20107;&#65289;\&#35211;&#31309;\&#20037;&#31859;&#23798;&#28145;&#23652;&#27700;&#24067;&#35373;&#24037;&#20107;\&#20037;&#31859;&#23798;&#28145;&#23652;&#27700;&#24037;&#20107;\&#35211;&#31309;\&#29694;&#22580;\&#20037;&#31859;&#23798;&#28145;&#23652;&#27700;&#21462;&#27700;&#31649;\&#20107;&#21209;\&#21463;&#20449;&#65420;&#65383;&#65394;&#65433;\95100.XLS?07200875" TargetMode="External"/><Relationship Id="rId1" Type="http://schemas.openxmlformats.org/officeDocument/2006/relationships/externalLinkPath" Target="file:///\\07200875\951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2003&#24180;\&#39208;&#26519;\stp&#35373;&#35336;&#26360;\&#39208;&#26519;&#65331;&#65332;&#65328;H15&#27231;&#26800;&#35373;&#35336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DA\SharedDocs\My%20Documents\15&#26399;\&#23470;&#21476;&#20809;&#12465;&#12540;&#12502;&#12523;\No.1\&#30707;&#23994;&#19968;&#21495;\&#30827;&#40644;&#23798;\&#35211;&#31309;&#26360;\&#20037;&#31859;&#23798;&#28145;&#23652;&#27700;&#24037;&#20107;&#65288;&#22303;&#26408;&#24037;&#20107;&#65289;\&#35531;&#27714;&#26360;\&#20037;&#31859;&#23798;&#28145;&#23652;&#27700;&#24037;&#20107;&#65288;&#22303;&#26408;&#24037;&#20107;&#65289;\&#35211;&#31309;\&#20037;&#31859;&#23798;&#28145;&#23652;&#27700;&#24067;&#35373;&#24037;&#20107;\&#20037;&#31859;&#23798;&#28145;&#23652;&#27700;&#24037;&#20107;\&#35211;&#31309;\&#29694;&#22580;\&#20037;&#31859;&#23798;&#28145;&#23652;&#27700;&#21462;&#27700;&#31649;\&#20107;&#21209;\&#21463;&#20449;&#65420;&#65383;&#65394;&#65433;\951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(H12&#24180;&#24230;)\28&#27996;&#23713;&#30010;\A-&#36786;&#38598;&#25490;&#12300;&#27604;&#26408;&#12539;&#26032;&#37326;&#22320;&#21306;&#12301;&#24037;&#20107;&#12395;&#20276;&#12358;&#37197;&#27700;&#31649;&#24067;&#35373;&#26367;&#24037;&#20107;&#23455;&#26045;&#35373;&#35336;&#26989;&#21209;&#22996;&#35351;\Excel\&#27700;&#37326;&#21151;&#22826;&#3707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ui\c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fsv\vol1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9977;&#21644;&#65297;&#65297;&#24180;&#24230;\&#21512;&#20341;&#65298;&#24037;&#21306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設計書表紙"/>
      <sheetName val="本工事内訳表合併"/>
      <sheetName val="率計算"/>
      <sheetName val="本工事費内訳書補助"/>
      <sheetName val="本工事費内訳書単独"/>
      <sheetName val="Ａ代価 (補)"/>
      <sheetName val="Ｂ代価 (補)"/>
      <sheetName val="Ｃ代価  (補)"/>
      <sheetName val="Ａ代価 (単)"/>
      <sheetName val="Ｂ代価  (単)"/>
      <sheetName val="Ｃ代価  (単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内　訳"/>
      <sheetName val="代価－１艤装･解体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１"/>
      <sheetName val="１号池"/>
      <sheetName val="電灯設備"/>
      <sheetName val="電話設備"/>
      <sheetName val="屋外灯"/>
      <sheetName val="２号池"/>
      <sheetName val="電灯設備(2)"/>
      <sheetName val="電話設備 (2)"/>
      <sheetName val="単価比較表"/>
      <sheetName val="見積比較表"/>
      <sheetName val="複２"/>
      <sheetName val="複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留工集計"/>
      <sheetName val="土留工計算１"/>
      <sheetName val="土留工計算２"/>
      <sheetName val="土留工計算３"/>
      <sheetName val="土留賃料"/>
    </sheetNames>
    <sheetDataSet>
      <sheetData sheetId="0" refreshError="1"/>
      <sheetData sheetId="1" refreshError="1">
        <row r="4">
          <cell r="D4" t="str">
            <v>ﾏﾝﾎｰﾙ間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明細書"/>
      <sheetName val="体系"/>
    </sheetNames>
    <sheetDataSet>
      <sheetData sheetId="0" refreshError="1"/>
      <sheetData sheetId="1" refreshError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明細書"/>
      <sheetName val="体系"/>
    </sheetNames>
    <sheetDataSet>
      <sheetData sheetId="0" refreshError="1"/>
      <sheetData sheetId="1" refreshError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表紙"/>
      <sheetName val="材料"/>
      <sheetName val="切管調書（φ75）"/>
      <sheetName val="労務"/>
      <sheetName val="材料（PP管）"/>
      <sheetName val="労務 (PP管)"/>
      <sheetName val="材料（消火栓）"/>
      <sheetName val="労務（消火栓）"/>
      <sheetName val="土工集計表"/>
      <sheetName val="総括表１"/>
      <sheetName val="総括表２"/>
      <sheetName val="15"/>
      <sheetName val="町車道"/>
      <sheetName val="町車道 (斜復旧用)"/>
      <sheetName val="町歩道"/>
      <sheetName val="県車道"/>
      <sheetName val="A1φ75"/>
      <sheetName val="A2φ75(1)"/>
      <sheetName val="A2φ75 (2)"/>
      <sheetName val="A3φ75"/>
      <sheetName val="A4φ75"/>
      <sheetName val="Bφ200"/>
      <sheetName val="A割T"/>
      <sheetName val="データ入力（給水）"/>
      <sheetName val="発進立坑"/>
      <sheetName val="到達立坑 "/>
      <sheetName val="Ｂｽﾄｯﾊﾟｰ"/>
      <sheetName val="材料・労務（給水）"/>
      <sheetName val="給水土工集計表 "/>
      <sheetName val="給水土工1"/>
      <sheetName val="給水土工2"/>
      <sheetName val="土工（給水）"/>
      <sheetName val="分水建φ75"/>
      <sheetName val="貫孔立坑"/>
      <sheetName val="町As"/>
      <sheetName val="宅CO"/>
      <sheetName val="宅砂"/>
      <sheetName val="A給水閉栓工"/>
      <sheetName val="B給水閉栓工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　土工総括表　　　　東牛谷地区（　2　工区）</v>
          </cell>
        </row>
        <row r="2">
          <cell r="B2" t="str">
            <v>内　容</v>
          </cell>
          <cell r="D2" t="str">
            <v>　　    　　　　Ａs 舗 装 版 破 砕 工</v>
          </cell>
          <cell r="L2" t="str">
            <v xml:space="preserve">  機械掘削</v>
          </cell>
          <cell r="N2" t="str">
            <v xml:space="preserve"> 人力床均し</v>
          </cell>
          <cell r="P2" t="str">
            <v>タンパ締固め</v>
          </cell>
          <cell r="R2" t="str">
            <v xml:space="preserve">       残 土 処 理</v>
          </cell>
          <cell r="V2" t="str">
            <v>Ａｓ切断</v>
          </cell>
          <cell r="Z2" t="str">
            <v xml:space="preserve">  土　留　工</v>
          </cell>
          <cell r="AF2" t="str">
            <v>　不陸整正工</v>
          </cell>
          <cell r="AH2" t="str">
            <v>水 替 工</v>
          </cell>
        </row>
        <row r="3">
          <cell r="A3" t="str">
            <v>　区　間</v>
          </cell>
          <cell r="D3" t="str">
            <v>　 t=10㎝</v>
          </cell>
          <cell r="F3" t="str">
            <v xml:space="preserve">   ｔ=5㎝</v>
          </cell>
          <cell r="H3" t="str">
            <v xml:space="preserve">   ｔ=4㎝</v>
          </cell>
          <cell r="J3" t="str">
            <v xml:space="preserve">   ｔ=3㎝</v>
          </cell>
          <cell r="L3" t="str">
            <v xml:space="preserve"> （土 砂）</v>
          </cell>
          <cell r="P3" t="str">
            <v>（埋戻用砂）</v>
          </cell>
          <cell r="R3" t="str">
            <v xml:space="preserve">   土　砂</v>
          </cell>
          <cell r="T3" t="str">
            <v xml:space="preserve">    Ａｓ</v>
          </cell>
          <cell r="V3" t="str">
            <v>ｔ=10㎝以下</v>
          </cell>
          <cell r="X3" t="str">
            <v>H=2.00，W=1.20</v>
          </cell>
          <cell r="Z3" t="str">
            <v>H=2.00，W=0.85</v>
          </cell>
          <cell r="AB3" t="str">
            <v>H=2.00，W=1.50</v>
          </cell>
          <cell r="AD3" t="str">
            <v>H=3.50，W=1.50</v>
          </cell>
        </row>
        <row r="4">
          <cell r="A4" t="str">
            <v xml:space="preserve">            【A1】</v>
          </cell>
        </row>
        <row r="5">
          <cell r="A5" t="str">
            <v xml:space="preserve">   φ75  　  　Ｌ ＝</v>
          </cell>
          <cell r="B5">
            <v>113.6</v>
          </cell>
          <cell r="C5" t="str">
            <v>ｍ</v>
          </cell>
          <cell r="F5">
            <v>90.88</v>
          </cell>
          <cell r="L5">
            <v>88.49</v>
          </cell>
          <cell r="N5">
            <v>68.16</v>
          </cell>
          <cell r="P5">
            <v>64.069999999999993</v>
          </cell>
          <cell r="R5">
            <v>88.49</v>
          </cell>
          <cell r="T5">
            <v>4.88</v>
          </cell>
          <cell r="V5">
            <v>227.2</v>
          </cell>
          <cell r="AF5">
            <v>90.88</v>
          </cell>
        </row>
        <row r="6">
          <cell r="A6" t="str">
            <v xml:space="preserve">            【A2】</v>
          </cell>
        </row>
        <row r="7">
          <cell r="A7" t="str">
            <v xml:space="preserve">   φ75  　  　Ｌ ＝</v>
          </cell>
          <cell r="B7">
            <v>376.53</v>
          </cell>
          <cell r="C7" t="str">
            <v>ｍ</v>
          </cell>
          <cell r="F7">
            <v>301.22000000000003</v>
          </cell>
          <cell r="L7">
            <v>291.43</v>
          </cell>
          <cell r="N7">
            <v>225.91</v>
          </cell>
          <cell r="P7">
            <v>212.36</v>
          </cell>
          <cell r="R7">
            <v>291.43</v>
          </cell>
          <cell r="T7">
            <v>15.06</v>
          </cell>
          <cell r="V7">
            <v>1506.12</v>
          </cell>
          <cell r="AF7">
            <v>301.22000000000003</v>
          </cell>
        </row>
        <row r="8">
          <cell r="A8" t="str">
            <v xml:space="preserve">            【A2】 DP=1.57</v>
          </cell>
        </row>
        <row r="9">
          <cell r="A9" t="str">
            <v xml:space="preserve">   φ75  　  　Ｌ ＝</v>
          </cell>
          <cell r="B9">
            <v>2.5</v>
          </cell>
          <cell r="C9" t="str">
            <v>ｍ</v>
          </cell>
          <cell r="F9">
            <v>2.62</v>
          </cell>
          <cell r="L9">
            <v>3.52</v>
          </cell>
          <cell r="N9">
            <v>2.12</v>
          </cell>
          <cell r="P9">
            <v>2.78</v>
          </cell>
          <cell r="R9">
            <v>3.52</v>
          </cell>
          <cell r="T9">
            <v>0.13</v>
          </cell>
          <cell r="V9">
            <v>10</v>
          </cell>
          <cell r="Z9">
            <v>2.5</v>
          </cell>
          <cell r="AF9">
            <v>2.62</v>
          </cell>
        </row>
        <row r="10">
          <cell r="A10" t="str">
            <v xml:space="preserve">            【A3】</v>
          </cell>
        </row>
        <row r="11">
          <cell r="A11" t="str">
            <v xml:space="preserve">   φ75  　  　Ｌ ＝</v>
          </cell>
          <cell r="B11">
            <v>9.1999999999999993</v>
          </cell>
          <cell r="C11" t="str">
            <v>ｍ</v>
          </cell>
          <cell r="F11">
            <v>7.36</v>
          </cell>
          <cell r="J11">
            <v>6.44</v>
          </cell>
          <cell r="L11">
            <v>6.97</v>
          </cell>
          <cell r="N11">
            <v>5.52</v>
          </cell>
          <cell r="P11">
            <v>5.18</v>
          </cell>
          <cell r="R11">
            <v>6.97</v>
          </cell>
          <cell r="T11">
            <v>0.56000000000000005</v>
          </cell>
          <cell r="V11">
            <v>18.399999999999999</v>
          </cell>
          <cell r="AF11">
            <v>7.36</v>
          </cell>
        </row>
        <row r="12">
          <cell r="A12" t="str">
            <v xml:space="preserve">            【A4】</v>
          </cell>
        </row>
        <row r="13">
          <cell r="A13" t="str">
            <v xml:space="preserve">   φ75  　  　Ｌ ＝</v>
          </cell>
          <cell r="B13">
            <v>14.05</v>
          </cell>
          <cell r="C13" t="str">
            <v>ｍ</v>
          </cell>
          <cell r="F13">
            <v>11.24</v>
          </cell>
          <cell r="J13">
            <v>8.43</v>
          </cell>
          <cell r="L13">
            <v>10.62</v>
          </cell>
          <cell r="N13">
            <v>8.43</v>
          </cell>
          <cell r="P13">
            <v>7.92</v>
          </cell>
          <cell r="R13">
            <v>10.62</v>
          </cell>
          <cell r="T13">
            <v>0.81</v>
          </cell>
          <cell r="V13">
            <v>56.2</v>
          </cell>
          <cell r="AF13">
            <v>11.24</v>
          </cell>
        </row>
        <row r="14">
          <cell r="A14" t="str">
            <v xml:space="preserve">   【A】   割  Ｔ  取  出  部</v>
          </cell>
        </row>
        <row r="15">
          <cell r="A15" t="str">
            <v xml:space="preserve">   φ150以下</v>
          </cell>
          <cell r="B15">
            <v>1</v>
          </cell>
          <cell r="C15" t="str">
            <v>ヶ所</v>
          </cell>
          <cell r="F15">
            <v>1.4</v>
          </cell>
          <cell r="L15">
            <v>2.0699999999999998</v>
          </cell>
          <cell r="N15">
            <v>1.4</v>
          </cell>
          <cell r="P15">
            <v>2</v>
          </cell>
          <cell r="R15">
            <v>2.0699999999999998</v>
          </cell>
          <cell r="T15">
            <v>7.0000000000000007E-2</v>
          </cell>
          <cell r="V15">
            <v>3.4</v>
          </cell>
        </row>
        <row r="16">
          <cell r="A16" t="str">
            <v xml:space="preserve">            【B】</v>
          </cell>
        </row>
        <row r="17">
          <cell r="A17" t="str">
            <v xml:space="preserve">   φ200  　  　Ｌ ＝</v>
          </cell>
          <cell r="B17">
            <v>3.53</v>
          </cell>
          <cell r="C17" t="str">
            <v>ｍ</v>
          </cell>
          <cell r="J17">
            <v>6.7</v>
          </cell>
          <cell r="L17">
            <v>5.0599999999999996</v>
          </cell>
          <cell r="N17">
            <v>3</v>
          </cell>
          <cell r="P17">
            <v>4.76</v>
          </cell>
          <cell r="R17">
            <v>5.0599999999999996</v>
          </cell>
          <cell r="T17">
            <v>0.2</v>
          </cell>
          <cell r="V17">
            <v>14.12</v>
          </cell>
          <cell r="Z17">
            <v>3.53</v>
          </cell>
          <cell r="AF17">
            <v>3.7</v>
          </cell>
        </row>
        <row r="18">
          <cell r="A18" t="str">
            <v>【B】　発 進 立 坑</v>
          </cell>
        </row>
        <row r="19">
          <cell r="A19" t="str">
            <v xml:space="preserve">   φ75  　  　Ｌ ＝</v>
          </cell>
          <cell r="B19">
            <v>2</v>
          </cell>
          <cell r="C19" t="str">
            <v>ｍ</v>
          </cell>
          <cell r="J19">
            <v>6.4</v>
          </cell>
          <cell r="L19">
            <v>10.41</v>
          </cell>
          <cell r="N19">
            <v>3</v>
          </cell>
          <cell r="P19">
            <v>10.11</v>
          </cell>
          <cell r="R19">
            <v>10.41</v>
          </cell>
          <cell r="T19">
            <v>0.19</v>
          </cell>
          <cell r="V19">
            <v>8</v>
          </cell>
          <cell r="AD19">
            <v>2</v>
          </cell>
          <cell r="AF19">
            <v>3.4</v>
          </cell>
        </row>
        <row r="20">
          <cell r="A20" t="str">
            <v>【A】　到 達 立 坑</v>
          </cell>
        </row>
        <row r="21">
          <cell r="A21" t="str">
            <v xml:space="preserve">   φ75  　  　Ｌ ＝</v>
          </cell>
          <cell r="B21">
            <v>2</v>
          </cell>
          <cell r="C21" t="str">
            <v>ｍ</v>
          </cell>
          <cell r="F21">
            <v>3.4</v>
          </cell>
          <cell r="L21">
            <v>5.0999999999999996</v>
          </cell>
          <cell r="N21">
            <v>3</v>
          </cell>
          <cell r="P21">
            <v>4.05</v>
          </cell>
          <cell r="R21">
            <v>5.0999999999999996</v>
          </cell>
          <cell r="T21">
            <v>0.17</v>
          </cell>
          <cell r="V21">
            <v>8</v>
          </cell>
          <cell r="AB21">
            <v>2</v>
          </cell>
          <cell r="AF21">
            <v>3.4</v>
          </cell>
        </row>
        <row r="22">
          <cell r="A22" t="str">
            <v>【B】   ストッパー取付部</v>
          </cell>
        </row>
        <row r="23">
          <cell r="A23" t="str">
            <v xml:space="preserve">   φ200以下</v>
          </cell>
          <cell r="B23">
            <v>2</v>
          </cell>
          <cell r="C23" t="str">
            <v>ヶ所</v>
          </cell>
          <cell r="J23">
            <v>7.8</v>
          </cell>
          <cell r="L23">
            <v>6.08</v>
          </cell>
          <cell r="N23">
            <v>3.6</v>
          </cell>
          <cell r="P23">
            <v>5.72</v>
          </cell>
          <cell r="R23">
            <v>6.08</v>
          </cell>
          <cell r="T23">
            <v>0.23</v>
          </cell>
          <cell r="V23">
            <v>22.4</v>
          </cell>
          <cell r="X23">
            <v>3</v>
          </cell>
          <cell r="AF23">
            <v>4.2</v>
          </cell>
        </row>
        <row r="32">
          <cell r="A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F33">
            <v>0</v>
          </cell>
        </row>
        <row r="35">
          <cell r="P35" t="str">
            <v>　※1</v>
          </cell>
          <cell r="T35" t="str">
            <v xml:space="preserve">  ※2</v>
          </cell>
        </row>
        <row r="36">
          <cell r="A36" t="str">
            <v>　　　 　　合　 　計</v>
          </cell>
          <cell r="D36">
            <v>0</v>
          </cell>
          <cell r="E36" t="str">
            <v>㎡</v>
          </cell>
          <cell r="F36">
            <v>418.12</v>
          </cell>
          <cell r="G36" t="str">
            <v>㎡</v>
          </cell>
          <cell r="H36">
            <v>0</v>
          </cell>
          <cell r="I36" t="str">
            <v>㎡</v>
          </cell>
          <cell r="J36">
            <v>35.769999999999996</v>
          </cell>
          <cell r="K36" t="str">
            <v>㎡</v>
          </cell>
          <cell r="L36">
            <v>429.75000000000006</v>
          </cell>
          <cell r="M36" t="str">
            <v>ｍ3</v>
          </cell>
          <cell r="N36">
            <v>324.14</v>
          </cell>
          <cell r="O36" t="str">
            <v>㎡</v>
          </cell>
          <cell r="P36">
            <v>318.95000000000005</v>
          </cell>
          <cell r="Q36" t="str">
            <v>ｍ3</v>
          </cell>
          <cell r="R36">
            <v>429.75000000000006</v>
          </cell>
          <cell r="S36" t="str">
            <v>ｍ3</v>
          </cell>
          <cell r="T36">
            <v>22.3</v>
          </cell>
          <cell r="U36" t="str">
            <v>ｍ3</v>
          </cell>
          <cell r="V36">
            <v>1873.8400000000001</v>
          </cell>
          <cell r="W36" t="str">
            <v>ｍ</v>
          </cell>
          <cell r="X36">
            <v>3</v>
          </cell>
          <cell r="Y36" t="str">
            <v>ｍ</v>
          </cell>
          <cell r="Z36">
            <v>6.0299999999999994</v>
          </cell>
          <cell r="AA36" t="str">
            <v>ｍ</v>
          </cell>
          <cell r="AB36">
            <v>2</v>
          </cell>
          <cell r="AC36" t="str">
            <v>ｍ</v>
          </cell>
          <cell r="AD36">
            <v>2</v>
          </cell>
          <cell r="AE36" t="str">
            <v>ｍ</v>
          </cell>
          <cell r="AF36">
            <v>428.02</v>
          </cell>
          <cell r="AG36" t="str">
            <v>㎡</v>
          </cell>
          <cell r="AH36">
            <v>1</v>
          </cell>
          <cell r="AI36" t="str">
            <v>日</v>
          </cell>
        </row>
        <row r="38">
          <cell r="A38" t="str">
            <v xml:space="preserve">  ※1</v>
          </cell>
          <cell r="I38" t="str">
            <v>※2</v>
          </cell>
          <cell r="T38" t="str">
            <v>道 路 区 画 線</v>
          </cell>
        </row>
        <row r="39">
          <cell r="A39" t="str">
            <v xml:space="preserve">    　管 内 土 量</v>
          </cell>
          <cell r="B39" t="str">
            <v xml:space="preserve">  0.09ｍ3×π／4×</v>
          </cell>
          <cell r="D39">
            <v>519.88</v>
          </cell>
          <cell r="E39" t="str">
            <v>＝</v>
          </cell>
          <cell r="F39">
            <v>3.3</v>
          </cell>
          <cell r="J39" t="str">
            <v xml:space="preserve">  Ａｓ 処 分</v>
          </cell>
          <cell r="L39">
            <v>22.3</v>
          </cell>
          <cell r="M39" t="str">
            <v>×</v>
          </cell>
          <cell r="N39" t="str">
            <v xml:space="preserve"> 2.35 t/ｍ3</v>
          </cell>
          <cell r="O39" t="str">
            <v>＝</v>
          </cell>
          <cell r="P39">
            <v>52.4</v>
          </cell>
          <cell r="Q39" t="str">
            <v>ｔ</v>
          </cell>
          <cell r="T39" t="str">
            <v>白実線 （幅15cm）</v>
          </cell>
          <cell r="W39" t="str">
            <v>Ｌ＝</v>
          </cell>
          <cell r="Y39" t="str">
            <v>+</v>
          </cell>
          <cell r="AA39" t="str">
            <v>+</v>
          </cell>
          <cell r="AC39" t="str">
            <v>+</v>
          </cell>
          <cell r="AE39" t="str">
            <v>+</v>
          </cell>
          <cell r="AG39" t="str">
            <v>＝</v>
          </cell>
          <cell r="AH39">
            <v>0</v>
          </cell>
          <cell r="AI39" t="str">
            <v>ｍ</v>
          </cell>
        </row>
        <row r="40">
          <cell r="B40" t="str">
            <v xml:space="preserve">  0.22ｍ3×π／4×</v>
          </cell>
          <cell r="D40">
            <v>3.53</v>
          </cell>
          <cell r="E40" t="str">
            <v>＝</v>
          </cell>
          <cell r="F40">
            <v>0.13</v>
          </cell>
          <cell r="T40" t="str">
            <v>白横断線 （幅30cm）</v>
          </cell>
          <cell r="W40" t="str">
            <v>Ｌ＝</v>
          </cell>
          <cell r="Y40" t="str">
            <v>+</v>
          </cell>
          <cell r="AA40" t="str">
            <v>+</v>
          </cell>
          <cell r="AC40" t="str">
            <v>+</v>
          </cell>
          <cell r="AE40" t="str">
            <v>+</v>
          </cell>
          <cell r="AG40" t="str">
            <v>＝</v>
          </cell>
          <cell r="AH40">
            <v>0</v>
          </cell>
          <cell r="AI40" t="str">
            <v>ｍ</v>
          </cell>
        </row>
        <row r="41">
          <cell r="F41">
            <v>3.4299999999999997</v>
          </cell>
          <cell r="T41" t="str">
            <v>白横断線 （幅45cm）</v>
          </cell>
          <cell r="W41" t="str">
            <v>Ｌ＝</v>
          </cell>
          <cell r="X41">
            <v>0.8</v>
          </cell>
          <cell r="Y41" t="str">
            <v>+</v>
          </cell>
          <cell r="AA41" t="str">
            <v>+</v>
          </cell>
          <cell r="AC41" t="str">
            <v>+</v>
          </cell>
          <cell r="AE41" t="str">
            <v>+</v>
          </cell>
          <cell r="AG41" t="str">
            <v>＝</v>
          </cell>
          <cell r="AH41">
            <v>0.8</v>
          </cell>
          <cell r="AI41" t="str">
            <v>ｍ</v>
          </cell>
        </row>
        <row r="42">
          <cell r="A42" t="str">
            <v>　  　埋 戻 土 量</v>
          </cell>
          <cell r="B42">
            <v>318.95000000000005</v>
          </cell>
          <cell r="C42" t="str">
            <v>－</v>
          </cell>
          <cell r="D42">
            <v>3.4299999999999997</v>
          </cell>
          <cell r="E42" t="str">
            <v>＝</v>
          </cell>
          <cell r="F42">
            <v>315.52000000000004</v>
          </cell>
          <cell r="G42" t="str">
            <v>ｍ3</v>
          </cell>
        </row>
        <row r="43">
          <cell r="AA43" t="str">
            <v xml:space="preserve"> 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I"/>
      <sheetName val="本工事費内訳"/>
      <sheetName val="機器据付人工比較表"/>
      <sheetName val="材工内訳書"/>
      <sheetName val="機器材料"/>
      <sheetName val="労務費"/>
      <sheetName val="鋳鉄管400以上布設"/>
      <sheetName val="鋳鉄管材料(1)集計"/>
      <sheetName val="鋳鉄管材料（２)集計"/>
      <sheetName val="鋼管据付"/>
      <sheetName val="鋼管材料集計表 "/>
      <sheetName val="鋼製架台集計表(SS) "/>
      <sheetName val="ｻﾎﾟｰﾄ集計表(SS)"/>
      <sheetName val="ｻﾎﾟｰﾄ集計表(SUS) "/>
      <sheetName val="輸送費"/>
      <sheetName val="鋳鉄管標準"/>
      <sheetName val="鋳鉄管撤去"/>
      <sheetName val="鋳鉄管既錯"/>
      <sheetName val="直材弁類(鋳鉄)"/>
      <sheetName val="役務費"/>
      <sheetName val="塗装工拾"/>
      <sheetName val="水道光熱電力料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表紙"/>
      <sheetName val="材料"/>
      <sheetName val="切管調書（φ100）"/>
      <sheetName val="切管調書（φ75）"/>
      <sheetName val="労務"/>
      <sheetName val="土工集計表"/>
      <sheetName val="総括表１"/>
      <sheetName val="総括表２ "/>
      <sheetName val="15"/>
      <sheetName val="町車道"/>
      <sheetName val="町車道 (斜復旧用)"/>
      <sheetName val="町歩道"/>
      <sheetName val="県車道"/>
      <sheetName val="A1φ100"/>
      <sheetName val="A2φ100"/>
      <sheetName val="A3φ100"/>
      <sheetName val="A3φ75（1）"/>
      <sheetName val="A3φ75 (2)"/>
      <sheetName val="割T"/>
      <sheetName val="撤去部"/>
      <sheetName val="データ入力（給水）"/>
      <sheetName val="材料・労務（給水）6工区"/>
      <sheetName val="給水土工集計表6工区 "/>
      <sheetName val="給水土工1-6工区"/>
      <sheetName val="給水土工2-6工区"/>
      <sheetName val="土工（給水）"/>
      <sheetName val="分水建φ100-6工区"/>
      <sheetName val="貫孔立坑-6工区"/>
      <sheetName val="宅AS-6工区"/>
      <sheetName val="宅CO-6工区"/>
      <sheetName val="宅砂-6工区"/>
      <sheetName val="ｲﾝﾀｰﾛｯｷﾝｸﾞ-6工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　土工総括表　　　　上辺見地区（　6　工区）</v>
          </cell>
        </row>
        <row r="2">
          <cell r="B2" t="str">
            <v>内　容</v>
          </cell>
          <cell r="D2" t="str">
            <v>　　    　　　　Ａs 舗 装 版 破 砕 工</v>
          </cell>
          <cell r="L2" t="str">
            <v xml:space="preserve">  機械掘削</v>
          </cell>
          <cell r="N2" t="str">
            <v xml:space="preserve"> 人力床均し</v>
          </cell>
          <cell r="P2" t="str">
            <v>タンパ締固め</v>
          </cell>
          <cell r="R2" t="str">
            <v xml:space="preserve">       残 土 処 理</v>
          </cell>
          <cell r="V2" t="str">
            <v>Ａｓ切断</v>
          </cell>
          <cell r="Z2" t="str">
            <v xml:space="preserve">  土　留　工</v>
          </cell>
          <cell r="AD2" t="str">
            <v>　不陸整正工</v>
          </cell>
          <cell r="AF2" t="str">
            <v>水 替 工</v>
          </cell>
        </row>
        <row r="3">
          <cell r="A3" t="str">
            <v>　区　間</v>
          </cell>
          <cell r="D3" t="str">
            <v>　 t=10㎝</v>
          </cell>
          <cell r="F3" t="str">
            <v xml:space="preserve">   ｔ=5㎝</v>
          </cell>
          <cell r="H3" t="str">
            <v xml:space="preserve">   ｔ=4㎝</v>
          </cell>
          <cell r="J3" t="str">
            <v xml:space="preserve">   ｔ=3㎝</v>
          </cell>
          <cell r="L3" t="str">
            <v xml:space="preserve"> （土 砂）</v>
          </cell>
          <cell r="P3" t="str">
            <v>（埋戻用砂）</v>
          </cell>
          <cell r="R3" t="str">
            <v xml:space="preserve">   土　砂</v>
          </cell>
          <cell r="T3" t="str">
            <v xml:space="preserve">    Ａｓ</v>
          </cell>
          <cell r="V3" t="str">
            <v>ｔ=10㎝以下</v>
          </cell>
        </row>
        <row r="4">
          <cell r="A4" t="str">
            <v xml:space="preserve">            【A1】</v>
          </cell>
        </row>
        <row r="5">
          <cell r="A5" t="str">
            <v xml:space="preserve">   φ100  　  　Ｌ ＝</v>
          </cell>
          <cell r="B5">
            <v>351.31</v>
          </cell>
          <cell r="C5" t="str">
            <v>ｍ</v>
          </cell>
          <cell r="F5">
            <v>298.61</v>
          </cell>
          <cell r="L5">
            <v>257.14999999999998</v>
          </cell>
          <cell r="N5">
            <v>228.35</v>
          </cell>
          <cell r="P5">
            <v>129.97999999999999</v>
          </cell>
          <cell r="R5">
            <v>257.14999999999998</v>
          </cell>
          <cell r="T5">
            <v>14.75</v>
          </cell>
          <cell r="V5">
            <v>702.62</v>
          </cell>
          <cell r="AD5">
            <v>298.61</v>
          </cell>
        </row>
        <row r="6">
          <cell r="A6" t="str">
            <v xml:space="preserve">            【A2】</v>
          </cell>
        </row>
        <row r="7">
          <cell r="A7" t="str">
            <v xml:space="preserve">   φ100  　  　Ｌ ＝</v>
          </cell>
          <cell r="B7">
            <v>24.08</v>
          </cell>
          <cell r="C7" t="str">
            <v>ｍ</v>
          </cell>
          <cell r="F7">
            <v>20.46</v>
          </cell>
          <cell r="L7">
            <v>17.5</v>
          </cell>
          <cell r="N7">
            <v>15.65</v>
          </cell>
          <cell r="P7">
            <v>8.9</v>
          </cell>
          <cell r="R7">
            <v>17.5</v>
          </cell>
          <cell r="T7">
            <v>1.01</v>
          </cell>
          <cell r="V7">
            <v>48.16</v>
          </cell>
          <cell r="AD7">
            <v>20.46</v>
          </cell>
        </row>
        <row r="8">
          <cell r="A8" t="str">
            <v xml:space="preserve">            【A3】</v>
          </cell>
        </row>
        <row r="9">
          <cell r="A9" t="str">
            <v xml:space="preserve">   φ100  　  　Ｌ ＝</v>
          </cell>
          <cell r="B9">
            <v>6.2</v>
          </cell>
          <cell r="C9" t="str">
            <v>ｍ</v>
          </cell>
          <cell r="F9">
            <v>5.27</v>
          </cell>
          <cell r="J9">
            <v>4.03</v>
          </cell>
          <cell r="L9">
            <v>4.38</v>
          </cell>
          <cell r="N9">
            <v>4.03</v>
          </cell>
          <cell r="P9">
            <v>2.29</v>
          </cell>
          <cell r="R9">
            <v>4.38</v>
          </cell>
          <cell r="T9">
            <v>0.37</v>
          </cell>
          <cell r="V9">
            <v>24.8</v>
          </cell>
          <cell r="AD9">
            <v>5.27</v>
          </cell>
        </row>
        <row r="10">
          <cell r="A10" t="str">
            <v xml:space="preserve">            【A3】</v>
          </cell>
        </row>
        <row r="11">
          <cell r="A11" t="str">
            <v xml:space="preserve">   φ75  　  　Ｌ ＝</v>
          </cell>
          <cell r="B11">
            <v>1.25</v>
          </cell>
          <cell r="C11" t="str">
            <v>ｍ</v>
          </cell>
          <cell r="F11">
            <v>1</v>
          </cell>
          <cell r="J11">
            <v>0.75</v>
          </cell>
          <cell r="L11">
            <v>0.79</v>
          </cell>
          <cell r="N11">
            <v>0.75</v>
          </cell>
          <cell r="P11">
            <v>0.4</v>
          </cell>
          <cell r="R11">
            <v>0.79</v>
          </cell>
          <cell r="T11">
            <v>7.0000000000000007E-2</v>
          </cell>
          <cell r="V11">
            <v>5</v>
          </cell>
          <cell r="AD11">
            <v>1</v>
          </cell>
        </row>
        <row r="12">
          <cell r="A12" t="str">
            <v xml:space="preserve">            【A3】 DP=1.20</v>
          </cell>
        </row>
        <row r="13">
          <cell r="A13" t="str">
            <v xml:space="preserve">   φ75  　  　Ｌ ＝</v>
          </cell>
          <cell r="B13">
            <v>2.95</v>
          </cell>
          <cell r="C13" t="str">
            <v>ｍ</v>
          </cell>
          <cell r="F13">
            <v>2.36</v>
          </cell>
          <cell r="J13">
            <v>1.77</v>
          </cell>
          <cell r="L13">
            <v>2.23</v>
          </cell>
          <cell r="N13">
            <v>1.77</v>
          </cell>
          <cell r="P13">
            <v>1.3</v>
          </cell>
          <cell r="R13">
            <v>2.23</v>
          </cell>
          <cell r="T13">
            <v>0.17</v>
          </cell>
          <cell r="V13">
            <v>11.8</v>
          </cell>
          <cell r="AD13">
            <v>2.36</v>
          </cell>
        </row>
        <row r="14">
          <cell r="A14" t="str">
            <v xml:space="preserve">        割  Ｔ  取  出  部</v>
          </cell>
        </row>
        <row r="15">
          <cell r="A15" t="str">
            <v xml:space="preserve">   φ150以下</v>
          </cell>
          <cell r="B15">
            <v>1</v>
          </cell>
          <cell r="C15" t="str">
            <v>ヶ所</v>
          </cell>
          <cell r="F15">
            <v>1.4</v>
          </cell>
          <cell r="J15">
            <v>1.4</v>
          </cell>
          <cell r="L15">
            <v>2.02</v>
          </cell>
          <cell r="N15">
            <v>1.4</v>
          </cell>
          <cell r="P15">
            <v>1.3</v>
          </cell>
          <cell r="R15">
            <v>2.02</v>
          </cell>
          <cell r="T15">
            <v>0.11</v>
          </cell>
          <cell r="V15">
            <v>3.4</v>
          </cell>
          <cell r="AD15">
            <v>1.4</v>
          </cell>
        </row>
        <row r="16">
          <cell r="A16" t="str">
            <v xml:space="preserve">          そ　の　他</v>
          </cell>
        </row>
        <row r="17">
          <cell r="A17" t="str">
            <v xml:space="preserve">   撤　 去　 部</v>
          </cell>
          <cell r="B17">
            <v>4</v>
          </cell>
          <cell r="C17" t="str">
            <v>ヶ所</v>
          </cell>
          <cell r="F17">
            <v>3.72</v>
          </cell>
          <cell r="J17">
            <v>4</v>
          </cell>
          <cell r="L17">
            <v>3.24</v>
          </cell>
          <cell r="P17">
            <v>1.4</v>
          </cell>
          <cell r="R17">
            <v>3.24</v>
          </cell>
          <cell r="T17">
            <v>0.3</v>
          </cell>
          <cell r="V17">
            <v>16</v>
          </cell>
          <cell r="AD17">
            <v>4</v>
          </cell>
        </row>
        <row r="32">
          <cell r="A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</row>
        <row r="35">
          <cell r="P35" t="str">
            <v>　※1</v>
          </cell>
          <cell r="T35" t="str">
            <v xml:space="preserve">  ※2</v>
          </cell>
        </row>
        <row r="36">
          <cell r="A36" t="str">
            <v>　　　 　　合　 　計</v>
          </cell>
          <cell r="D36">
            <v>0</v>
          </cell>
          <cell r="E36" t="str">
            <v>㎡</v>
          </cell>
          <cell r="F36">
            <v>332.82</v>
          </cell>
          <cell r="G36" t="str">
            <v>㎡</v>
          </cell>
          <cell r="H36">
            <v>0</v>
          </cell>
          <cell r="I36" t="str">
            <v>㎡</v>
          </cell>
          <cell r="J36">
            <v>11.950000000000001</v>
          </cell>
          <cell r="K36" t="str">
            <v>㎡</v>
          </cell>
          <cell r="L36">
            <v>287.31</v>
          </cell>
          <cell r="M36" t="str">
            <v>ｍ3</v>
          </cell>
          <cell r="N36">
            <v>251.95000000000002</v>
          </cell>
          <cell r="O36" t="str">
            <v>㎡</v>
          </cell>
          <cell r="P36">
            <v>145.57000000000002</v>
          </cell>
          <cell r="Q36" t="str">
            <v>ｍ3</v>
          </cell>
          <cell r="R36">
            <v>287.31</v>
          </cell>
          <cell r="S36" t="str">
            <v>ｍ3</v>
          </cell>
          <cell r="T36">
            <v>16.78</v>
          </cell>
          <cell r="U36" t="str">
            <v>ｍ3</v>
          </cell>
          <cell r="V36">
            <v>811.77999999999986</v>
          </cell>
          <cell r="W36" t="str">
            <v>ｍ</v>
          </cell>
          <cell r="X36">
            <v>0</v>
          </cell>
          <cell r="Y36" t="str">
            <v>ｍ</v>
          </cell>
          <cell r="Z36">
            <v>0</v>
          </cell>
          <cell r="AA36" t="str">
            <v>ｍ</v>
          </cell>
          <cell r="AB36">
            <v>0</v>
          </cell>
          <cell r="AC36" t="str">
            <v>ｍ</v>
          </cell>
          <cell r="AD36">
            <v>333.09999999999997</v>
          </cell>
          <cell r="AE36" t="str">
            <v>㎡</v>
          </cell>
          <cell r="AF36">
            <v>1</v>
          </cell>
          <cell r="AG36" t="str">
            <v>日</v>
          </cell>
        </row>
        <row r="38">
          <cell r="A38" t="str">
            <v xml:space="preserve">  ※1</v>
          </cell>
          <cell r="I38" t="str">
            <v>※2</v>
          </cell>
          <cell r="T38" t="str">
            <v>道 路 区 画 線</v>
          </cell>
        </row>
        <row r="39">
          <cell r="A39" t="str">
            <v xml:space="preserve">    　管 内 土 量</v>
          </cell>
          <cell r="B39" t="str">
            <v xml:space="preserve">  0.12ｍ3×π／4×</v>
          </cell>
          <cell r="D39">
            <v>381.59</v>
          </cell>
          <cell r="E39" t="str">
            <v>＝</v>
          </cell>
          <cell r="F39">
            <v>4.3099999999999996</v>
          </cell>
          <cell r="J39" t="str">
            <v xml:space="preserve">  Ａｓ 処 分</v>
          </cell>
          <cell r="L39">
            <v>16.78</v>
          </cell>
          <cell r="M39" t="str">
            <v>×</v>
          </cell>
          <cell r="N39" t="str">
            <v xml:space="preserve"> 2.35 t/ｍ3</v>
          </cell>
          <cell r="O39" t="str">
            <v>＝</v>
          </cell>
          <cell r="P39">
            <v>39.43</v>
          </cell>
          <cell r="Q39" t="str">
            <v>ｔ</v>
          </cell>
          <cell r="T39" t="str">
            <v>白実線 （幅15cm）</v>
          </cell>
          <cell r="W39" t="str">
            <v>Ｌ＝</v>
          </cell>
          <cell r="X39">
            <v>339.65</v>
          </cell>
          <cell r="Y39" t="str">
            <v>+</v>
          </cell>
          <cell r="Z39">
            <v>6.65</v>
          </cell>
          <cell r="AA39" t="str">
            <v>+</v>
          </cell>
          <cell r="AC39" t="str">
            <v>+</v>
          </cell>
          <cell r="AE39" t="str">
            <v>＝</v>
          </cell>
          <cell r="AF39">
            <v>346.29999999999995</v>
          </cell>
          <cell r="AG39" t="str">
            <v>ｍ</v>
          </cell>
        </row>
        <row r="40">
          <cell r="B40" t="str">
            <v xml:space="preserve">  0.09ｍ3×π／4×</v>
          </cell>
          <cell r="D40">
            <v>4.2</v>
          </cell>
          <cell r="E40" t="str">
            <v>＝</v>
          </cell>
          <cell r="F40">
            <v>0.02</v>
          </cell>
          <cell r="T40" t="str">
            <v>白破線 （幅30cm）</v>
          </cell>
          <cell r="W40" t="str">
            <v>Ｌ＝</v>
          </cell>
          <cell r="X40">
            <v>4</v>
          </cell>
          <cell r="Y40" t="str">
            <v>+</v>
          </cell>
          <cell r="AA40" t="str">
            <v>+</v>
          </cell>
          <cell r="AC40" t="str">
            <v>+</v>
          </cell>
          <cell r="AE40" t="str">
            <v>＝</v>
          </cell>
          <cell r="AF40">
            <v>4</v>
          </cell>
          <cell r="AG40" t="str">
            <v>ｍ</v>
          </cell>
        </row>
        <row r="41">
          <cell r="F41">
            <v>4.3299999999999992</v>
          </cell>
          <cell r="T41" t="str">
            <v>白横断線 （幅45cm）</v>
          </cell>
          <cell r="W41" t="str">
            <v>Ｌ＝</v>
          </cell>
          <cell r="Y41" t="str">
            <v>+</v>
          </cell>
          <cell r="AA41" t="str">
            <v>+</v>
          </cell>
          <cell r="AC41" t="str">
            <v>+</v>
          </cell>
          <cell r="AE41" t="str">
            <v>＝</v>
          </cell>
          <cell r="AF41">
            <v>0</v>
          </cell>
          <cell r="AG41" t="str">
            <v>ｍ</v>
          </cell>
        </row>
        <row r="42">
          <cell r="A42" t="str">
            <v>　  　埋 戻 土 量</v>
          </cell>
          <cell r="B42">
            <v>145.57000000000002</v>
          </cell>
          <cell r="C42" t="str">
            <v>－</v>
          </cell>
          <cell r="D42">
            <v>4.3299999999999992</v>
          </cell>
          <cell r="E42" t="str">
            <v>＝</v>
          </cell>
          <cell r="F42">
            <v>141.24</v>
          </cell>
          <cell r="G42" t="str">
            <v>ｍ3</v>
          </cell>
        </row>
        <row r="43">
          <cell r="AA43" t="str">
            <v xml:space="preserve"> 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料金ﾃﾞｰﾀ"/>
    </sheetNames>
    <sheetDataSet>
      <sheetData sheetId="0" refreshError="1"/>
      <sheetData sheetId="1" refreshError="1">
        <row r="2">
          <cell r="B2" t="str">
            <v>Ｌ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4.5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</row>
        <row r="3">
          <cell r="B3">
            <v>10</v>
          </cell>
          <cell r="C3">
            <v>5030</v>
          </cell>
          <cell r="D3">
            <v>7420</v>
          </cell>
          <cell r="E3">
            <v>8600</v>
          </cell>
          <cell r="F3">
            <v>9430</v>
          </cell>
          <cell r="G3">
            <v>10400</v>
          </cell>
          <cell r="H3">
            <v>10400</v>
          </cell>
          <cell r="I3">
            <v>11250</v>
          </cell>
          <cell r="J3">
            <v>15210</v>
          </cell>
          <cell r="K3">
            <v>15210</v>
          </cell>
          <cell r="L3">
            <v>17250</v>
          </cell>
          <cell r="M3">
            <v>18500</v>
          </cell>
          <cell r="N3">
            <v>18500</v>
          </cell>
          <cell r="O3">
            <v>20510</v>
          </cell>
          <cell r="P3">
            <v>20510</v>
          </cell>
          <cell r="Q3">
            <v>22520</v>
          </cell>
          <cell r="R3">
            <v>22520</v>
          </cell>
          <cell r="S3">
            <v>24530</v>
          </cell>
          <cell r="T3">
            <v>24530</v>
          </cell>
          <cell r="U3">
            <v>26540</v>
          </cell>
          <cell r="V3">
            <v>26540</v>
          </cell>
          <cell r="W3">
            <v>28550</v>
          </cell>
          <cell r="X3">
            <v>28550</v>
          </cell>
          <cell r="Y3">
            <v>30560</v>
          </cell>
          <cell r="Z3">
            <v>30560</v>
          </cell>
          <cell r="AA3">
            <v>32570</v>
          </cell>
        </row>
        <row r="4">
          <cell r="B4">
            <v>20</v>
          </cell>
          <cell r="C4">
            <v>8420</v>
          </cell>
          <cell r="D4">
            <v>9390</v>
          </cell>
          <cell r="E4">
            <v>10460</v>
          </cell>
          <cell r="F4">
            <v>11570</v>
          </cell>
          <cell r="G4">
            <v>12620</v>
          </cell>
          <cell r="H4">
            <v>12620</v>
          </cell>
          <cell r="I4">
            <v>13640</v>
          </cell>
          <cell r="J4">
            <v>15210</v>
          </cell>
          <cell r="K4">
            <v>15210</v>
          </cell>
          <cell r="L4">
            <v>17250</v>
          </cell>
          <cell r="M4">
            <v>18500</v>
          </cell>
          <cell r="N4">
            <v>18500</v>
          </cell>
          <cell r="O4">
            <v>20510</v>
          </cell>
          <cell r="P4">
            <v>20510</v>
          </cell>
          <cell r="Q4">
            <v>22520</v>
          </cell>
          <cell r="R4">
            <v>22520</v>
          </cell>
          <cell r="S4">
            <v>24530</v>
          </cell>
          <cell r="T4">
            <v>24530</v>
          </cell>
          <cell r="U4">
            <v>26540</v>
          </cell>
          <cell r="V4">
            <v>26540</v>
          </cell>
          <cell r="W4">
            <v>28550</v>
          </cell>
          <cell r="X4">
            <v>28550</v>
          </cell>
          <cell r="Y4">
            <v>30560</v>
          </cell>
          <cell r="Z4">
            <v>30560</v>
          </cell>
          <cell r="AA4">
            <v>32570</v>
          </cell>
        </row>
        <row r="5">
          <cell r="B5">
            <v>30</v>
          </cell>
          <cell r="C5">
            <v>9910</v>
          </cell>
          <cell r="D5">
            <v>11030</v>
          </cell>
          <cell r="E5">
            <v>12160</v>
          </cell>
          <cell r="F5">
            <v>13420</v>
          </cell>
          <cell r="G5">
            <v>14630</v>
          </cell>
          <cell r="H5">
            <v>14630</v>
          </cell>
          <cell r="I5">
            <v>15850</v>
          </cell>
          <cell r="J5">
            <v>17720</v>
          </cell>
          <cell r="K5">
            <v>17720</v>
          </cell>
          <cell r="L5">
            <v>20150</v>
          </cell>
          <cell r="M5">
            <v>21410</v>
          </cell>
          <cell r="N5">
            <v>21410</v>
          </cell>
          <cell r="O5">
            <v>23850</v>
          </cell>
          <cell r="P5">
            <v>23850</v>
          </cell>
          <cell r="Q5">
            <v>26290</v>
          </cell>
          <cell r="R5">
            <v>26290</v>
          </cell>
          <cell r="S5">
            <v>28730</v>
          </cell>
          <cell r="T5">
            <v>28730</v>
          </cell>
          <cell r="U5">
            <v>31170</v>
          </cell>
          <cell r="V5">
            <v>31170</v>
          </cell>
          <cell r="W5">
            <v>33610</v>
          </cell>
          <cell r="X5">
            <v>33610</v>
          </cell>
          <cell r="Y5">
            <v>36050</v>
          </cell>
          <cell r="Z5">
            <v>36050</v>
          </cell>
          <cell r="AA5">
            <v>38490</v>
          </cell>
        </row>
        <row r="6">
          <cell r="B6">
            <v>40</v>
          </cell>
          <cell r="C6">
            <v>11160</v>
          </cell>
          <cell r="D6">
            <v>12640</v>
          </cell>
          <cell r="E6">
            <v>13850</v>
          </cell>
          <cell r="F6">
            <v>15280</v>
          </cell>
          <cell r="G6">
            <v>16810</v>
          </cell>
          <cell r="H6">
            <v>16810</v>
          </cell>
          <cell r="I6">
            <v>18260</v>
          </cell>
          <cell r="J6">
            <v>20420</v>
          </cell>
          <cell r="K6">
            <v>20420</v>
          </cell>
          <cell r="L6">
            <v>23320</v>
          </cell>
          <cell r="M6">
            <v>24320</v>
          </cell>
          <cell r="N6">
            <v>24320</v>
          </cell>
          <cell r="O6">
            <v>27170</v>
          </cell>
          <cell r="P6">
            <v>27170</v>
          </cell>
          <cell r="Q6">
            <v>30020</v>
          </cell>
          <cell r="R6">
            <v>30020</v>
          </cell>
          <cell r="S6">
            <v>32870</v>
          </cell>
          <cell r="T6">
            <v>32870</v>
          </cell>
          <cell r="U6">
            <v>35720</v>
          </cell>
          <cell r="V6">
            <v>35720</v>
          </cell>
          <cell r="W6">
            <v>38570</v>
          </cell>
          <cell r="X6">
            <v>38570</v>
          </cell>
          <cell r="Y6">
            <v>41420</v>
          </cell>
          <cell r="Z6">
            <v>41420</v>
          </cell>
          <cell r="AA6">
            <v>44270</v>
          </cell>
        </row>
        <row r="7">
          <cell r="B7">
            <v>50</v>
          </cell>
          <cell r="C7">
            <v>12480</v>
          </cell>
          <cell r="D7">
            <v>14280</v>
          </cell>
          <cell r="E7">
            <v>15540</v>
          </cell>
          <cell r="F7">
            <v>17110</v>
          </cell>
          <cell r="G7">
            <v>18930</v>
          </cell>
          <cell r="H7">
            <v>18930</v>
          </cell>
          <cell r="I7">
            <v>20650</v>
          </cell>
          <cell r="J7">
            <v>23140</v>
          </cell>
          <cell r="K7">
            <v>23140</v>
          </cell>
          <cell r="L7">
            <v>26340</v>
          </cell>
          <cell r="M7">
            <v>27220</v>
          </cell>
          <cell r="N7">
            <v>27220</v>
          </cell>
          <cell r="O7">
            <v>30530</v>
          </cell>
          <cell r="P7">
            <v>30530</v>
          </cell>
          <cell r="Q7">
            <v>33840</v>
          </cell>
          <cell r="R7">
            <v>33840</v>
          </cell>
          <cell r="S7">
            <v>37150</v>
          </cell>
          <cell r="T7">
            <v>37150</v>
          </cell>
          <cell r="U7">
            <v>40460</v>
          </cell>
          <cell r="V7">
            <v>40460</v>
          </cell>
          <cell r="W7">
            <v>43770</v>
          </cell>
          <cell r="X7">
            <v>43770</v>
          </cell>
          <cell r="Y7">
            <v>47080</v>
          </cell>
          <cell r="Z7">
            <v>47080</v>
          </cell>
          <cell r="AA7">
            <v>50390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設計書表紙"/>
      <sheetName val="本工事内訳表合併"/>
      <sheetName val="率計算"/>
      <sheetName val="本工事費内訳書補助"/>
      <sheetName val="本工事費内訳書単独"/>
      <sheetName val="Ａ代価 (補)"/>
      <sheetName val="Ｂ代価 (補)"/>
      <sheetName val="Ｃ代価  (補)"/>
      <sheetName val="Ａ代価 (単)"/>
      <sheetName val="Ｂ代価  (単)"/>
      <sheetName val="Ｃ代価  (単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料金ﾃﾞｰﾀ"/>
    </sheetNames>
    <sheetDataSet>
      <sheetData sheetId="0" refreshError="1"/>
      <sheetData sheetId="1" refreshError="1">
        <row r="2">
          <cell r="B2" t="str">
            <v>Ｌ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4.5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</row>
        <row r="3">
          <cell r="B3">
            <v>10</v>
          </cell>
          <cell r="C3">
            <v>5030</v>
          </cell>
          <cell r="D3">
            <v>7420</v>
          </cell>
          <cell r="E3">
            <v>8600</v>
          </cell>
          <cell r="F3">
            <v>9430</v>
          </cell>
          <cell r="G3">
            <v>10400</v>
          </cell>
          <cell r="H3">
            <v>10400</v>
          </cell>
          <cell r="I3">
            <v>11250</v>
          </cell>
          <cell r="J3">
            <v>15210</v>
          </cell>
          <cell r="K3">
            <v>15210</v>
          </cell>
          <cell r="L3">
            <v>17250</v>
          </cell>
          <cell r="M3">
            <v>18500</v>
          </cell>
          <cell r="N3">
            <v>18500</v>
          </cell>
          <cell r="O3">
            <v>20510</v>
          </cell>
          <cell r="P3">
            <v>20510</v>
          </cell>
          <cell r="Q3">
            <v>22520</v>
          </cell>
          <cell r="R3">
            <v>22520</v>
          </cell>
          <cell r="S3">
            <v>24530</v>
          </cell>
          <cell r="T3">
            <v>24530</v>
          </cell>
          <cell r="U3">
            <v>26540</v>
          </cell>
          <cell r="V3">
            <v>26540</v>
          </cell>
          <cell r="W3">
            <v>28550</v>
          </cell>
          <cell r="X3">
            <v>28550</v>
          </cell>
          <cell r="Y3">
            <v>30560</v>
          </cell>
          <cell r="Z3">
            <v>30560</v>
          </cell>
          <cell r="AA3">
            <v>32570</v>
          </cell>
        </row>
        <row r="4">
          <cell r="B4">
            <v>20</v>
          </cell>
          <cell r="C4">
            <v>8420</v>
          </cell>
          <cell r="D4">
            <v>9390</v>
          </cell>
          <cell r="E4">
            <v>10460</v>
          </cell>
          <cell r="F4">
            <v>11570</v>
          </cell>
          <cell r="G4">
            <v>12620</v>
          </cell>
          <cell r="H4">
            <v>12620</v>
          </cell>
          <cell r="I4">
            <v>13640</v>
          </cell>
          <cell r="J4">
            <v>15210</v>
          </cell>
          <cell r="K4">
            <v>15210</v>
          </cell>
          <cell r="L4">
            <v>17250</v>
          </cell>
          <cell r="M4">
            <v>18500</v>
          </cell>
          <cell r="N4">
            <v>18500</v>
          </cell>
          <cell r="O4">
            <v>20510</v>
          </cell>
          <cell r="P4">
            <v>20510</v>
          </cell>
          <cell r="Q4">
            <v>22520</v>
          </cell>
          <cell r="R4">
            <v>22520</v>
          </cell>
          <cell r="S4">
            <v>24530</v>
          </cell>
          <cell r="T4">
            <v>24530</v>
          </cell>
          <cell r="U4">
            <v>26540</v>
          </cell>
          <cell r="V4">
            <v>26540</v>
          </cell>
          <cell r="W4">
            <v>28550</v>
          </cell>
          <cell r="X4">
            <v>28550</v>
          </cell>
          <cell r="Y4">
            <v>30560</v>
          </cell>
          <cell r="Z4">
            <v>30560</v>
          </cell>
          <cell r="AA4">
            <v>32570</v>
          </cell>
        </row>
        <row r="5">
          <cell r="B5">
            <v>30</v>
          </cell>
          <cell r="C5">
            <v>9910</v>
          </cell>
          <cell r="D5">
            <v>11030</v>
          </cell>
          <cell r="E5">
            <v>12160</v>
          </cell>
          <cell r="F5">
            <v>13420</v>
          </cell>
          <cell r="G5">
            <v>14630</v>
          </cell>
          <cell r="H5">
            <v>14630</v>
          </cell>
          <cell r="I5">
            <v>15850</v>
          </cell>
          <cell r="J5">
            <v>17720</v>
          </cell>
          <cell r="K5">
            <v>17720</v>
          </cell>
          <cell r="L5">
            <v>20150</v>
          </cell>
          <cell r="M5">
            <v>21410</v>
          </cell>
          <cell r="N5">
            <v>21410</v>
          </cell>
          <cell r="O5">
            <v>23850</v>
          </cell>
          <cell r="P5">
            <v>23850</v>
          </cell>
          <cell r="Q5">
            <v>26290</v>
          </cell>
          <cell r="R5">
            <v>26290</v>
          </cell>
          <cell r="S5">
            <v>28730</v>
          </cell>
          <cell r="T5">
            <v>28730</v>
          </cell>
          <cell r="U5">
            <v>31170</v>
          </cell>
          <cell r="V5">
            <v>31170</v>
          </cell>
          <cell r="W5">
            <v>33610</v>
          </cell>
          <cell r="X5">
            <v>33610</v>
          </cell>
          <cell r="Y5">
            <v>36050</v>
          </cell>
          <cell r="Z5">
            <v>36050</v>
          </cell>
          <cell r="AA5">
            <v>38490</v>
          </cell>
        </row>
        <row r="6">
          <cell r="B6">
            <v>40</v>
          </cell>
          <cell r="C6">
            <v>11160</v>
          </cell>
          <cell r="D6">
            <v>12640</v>
          </cell>
          <cell r="E6">
            <v>13850</v>
          </cell>
          <cell r="F6">
            <v>15280</v>
          </cell>
          <cell r="G6">
            <v>16810</v>
          </cell>
          <cell r="H6">
            <v>16810</v>
          </cell>
          <cell r="I6">
            <v>18260</v>
          </cell>
          <cell r="J6">
            <v>20420</v>
          </cell>
          <cell r="K6">
            <v>20420</v>
          </cell>
          <cell r="L6">
            <v>23320</v>
          </cell>
          <cell r="M6">
            <v>24320</v>
          </cell>
          <cell r="N6">
            <v>24320</v>
          </cell>
          <cell r="O6">
            <v>27170</v>
          </cell>
          <cell r="P6">
            <v>27170</v>
          </cell>
          <cell r="Q6">
            <v>30020</v>
          </cell>
          <cell r="R6">
            <v>30020</v>
          </cell>
          <cell r="S6">
            <v>32870</v>
          </cell>
          <cell r="T6">
            <v>32870</v>
          </cell>
          <cell r="U6">
            <v>35720</v>
          </cell>
          <cell r="V6">
            <v>35720</v>
          </cell>
          <cell r="W6">
            <v>38570</v>
          </cell>
          <cell r="X6">
            <v>38570</v>
          </cell>
          <cell r="Y6">
            <v>41420</v>
          </cell>
          <cell r="Z6">
            <v>41420</v>
          </cell>
          <cell r="AA6">
            <v>44270</v>
          </cell>
        </row>
        <row r="7">
          <cell r="B7">
            <v>50</v>
          </cell>
          <cell r="C7">
            <v>12480</v>
          </cell>
          <cell r="D7">
            <v>14280</v>
          </cell>
          <cell r="E7">
            <v>15540</v>
          </cell>
          <cell r="F7">
            <v>17110</v>
          </cell>
          <cell r="G7">
            <v>18930</v>
          </cell>
          <cell r="H7">
            <v>18930</v>
          </cell>
          <cell r="I7">
            <v>20650</v>
          </cell>
          <cell r="J7">
            <v>23140</v>
          </cell>
          <cell r="K7">
            <v>23140</v>
          </cell>
          <cell r="L7">
            <v>26340</v>
          </cell>
          <cell r="M7">
            <v>27220</v>
          </cell>
          <cell r="N7">
            <v>27220</v>
          </cell>
          <cell r="O7">
            <v>30530</v>
          </cell>
          <cell r="P7">
            <v>30530</v>
          </cell>
          <cell r="Q7">
            <v>33840</v>
          </cell>
          <cell r="R7">
            <v>33840</v>
          </cell>
          <cell r="S7">
            <v>37150</v>
          </cell>
          <cell r="T7">
            <v>37150</v>
          </cell>
          <cell r="U7">
            <v>40460</v>
          </cell>
          <cell r="V7">
            <v>40460</v>
          </cell>
          <cell r="W7">
            <v>43770</v>
          </cell>
          <cell r="X7">
            <v>43770</v>
          </cell>
          <cell r="Y7">
            <v>47080</v>
          </cell>
          <cell r="Z7">
            <v>47080</v>
          </cell>
          <cell r="AA7">
            <v>50390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工まとめ"/>
      <sheetName val="人工"/>
      <sheetName val="配管"/>
      <sheetName val="接合"/>
      <sheetName val="材料集計"/>
      <sheetName val="拾い"/>
      <sheetName val="重量"/>
      <sheetName val="直管"/>
      <sheetName val="90°"/>
      <sheetName val="45°"/>
      <sheetName val="T字管"/>
      <sheetName val="分岐管"/>
      <sheetName val="ﾌﾗﾝｼﾞ"/>
      <sheetName val="配管集計ますた"/>
      <sheetName val="拾い印刷"/>
      <sheetName val="配管入力"/>
      <sheetName val="リスト"/>
      <sheetName val="配管DB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>
        <row r="3">
          <cell r="B3">
            <v>1</v>
          </cell>
          <cell r="C3" t="str">
            <v>2F直管</v>
          </cell>
          <cell r="M3">
            <v>90.949999999999989</v>
          </cell>
        </row>
        <row r="4">
          <cell r="C4" t="str">
            <v>パイプ</v>
          </cell>
          <cell r="D4" t="str">
            <v>SP</v>
          </cell>
          <cell r="E4" t="str">
            <v>500A</v>
          </cell>
          <cell r="H4" t="str">
            <v>7.9t</v>
          </cell>
        </row>
        <row r="5">
          <cell r="E5">
            <v>0.25</v>
          </cell>
          <cell r="F5" t="str">
            <v>m</v>
          </cell>
          <cell r="G5" t="str">
            <v>×</v>
          </cell>
          <cell r="H5">
            <v>97.4</v>
          </cell>
          <cell r="I5" t="str">
            <v>kg</v>
          </cell>
          <cell r="J5" t="str">
            <v>＝</v>
          </cell>
          <cell r="K5">
            <v>24.35</v>
          </cell>
          <cell r="L5" t="str">
            <v>kg</v>
          </cell>
        </row>
        <row r="7">
          <cell r="C7" t="str">
            <v>ﾌﾗﾝｼﾞ(SS)</v>
          </cell>
          <cell r="D7" t="str">
            <v>JIS10K</v>
          </cell>
          <cell r="E7" t="str">
            <v>500A</v>
          </cell>
          <cell r="H7">
            <v>0</v>
          </cell>
        </row>
        <row r="8">
          <cell r="E8">
            <v>2</v>
          </cell>
          <cell r="F8" t="str">
            <v>枚</v>
          </cell>
          <cell r="G8" t="str">
            <v>×</v>
          </cell>
          <cell r="H8">
            <v>33.299999999999997</v>
          </cell>
          <cell r="I8" t="str">
            <v>kg</v>
          </cell>
          <cell r="J8" t="str">
            <v>＝</v>
          </cell>
          <cell r="K8">
            <v>66.599999999999994</v>
          </cell>
          <cell r="L8" t="str">
            <v>kg</v>
          </cell>
        </row>
        <row r="10">
          <cell r="J10" t="str">
            <v>計</v>
          </cell>
          <cell r="K10">
            <v>90.949999999999989</v>
          </cell>
          <cell r="L10" t="str">
            <v>kg</v>
          </cell>
        </row>
        <row r="12">
          <cell r="B12">
            <v>2</v>
          </cell>
          <cell r="C12" t="str">
            <v>2F直管</v>
          </cell>
          <cell r="M12">
            <v>95.82</v>
          </cell>
        </row>
        <row r="13">
          <cell r="C13" t="str">
            <v>パイプ</v>
          </cell>
          <cell r="D13" t="str">
            <v>SP</v>
          </cell>
          <cell r="E13" t="str">
            <v>500A</v>
          </cell>
          <cell r="H13" t="str">
            <v>7.9t</v>
          </cell>
        </row>
        <row r="14">
          <cell r="E14">
            <v>0.3</v>
          </cell>
          <cell r="F14" t="str">
            <v>m</v>
          </cell>
          <cell r="G14" t="str">
            <v>×</v>
          </cell>
          <cell r="H14">
            <v>97.4</v>
          </cell>
          <cell r="I14" t="str">
            <v>kg</v>
          </cell>
          <cell r="J14" t="str">
            <v>＝</v>
          </cell>
          <cell r="K14">
            <v>29.22</v>
          </cell>
          <cell r="L14" t="str">
            <v>kg</v>
          </cell>
        </row>
        <row r="16">
          <cell r="C16" t="str">
            <v>ﾌﾗﾝｼﾞ(SS)</v>
          </cell>
          <cell r="D16" t="str">
            <v>JIS10K</v>
          </cell>
          <cell r="E16" t="str">
            <v>500A</v>
          </cell>
          <cell r="H16">
            <v>0</v>
          </cell>
        </row>
        <row r="17">
          <cell r="E17">
            <v>2</v>
          </cell>
          <cell r="F17" t="str">
            <v>枚</v>
          </cell>
          <cell r="G17" t="str">
            <v>×</v>
          </cell>
          <cell r="H17">
            <v>33.299999999999997</v>
          </cell>
          <cell r="I17" t="str">
            <v>kg</v>
          </cell>
          <cell r="J17" t="str">
            <v>＝</v>
          </cell>
          <cell r="K17">
            <v>66.599999999999994</v>
          </cell>
          <cell r="L17" t="str">
            <v>kg</v>
          </cell>
        </row>
        <row r="19">
          <cell r="J19" t="str">
            <v>計</v>
          </cell>
          <cell r="K19">
            <v>95.82</v>
          </cell>
          <cell r="L19" t="str">
            <v>kg</v>
          </cell>
        </row>
        <row r="21">
          <cell r="B21">
            <v>3</v>
          </cell>
          <cell r="C21" t="str">
            <v>2F直管</v>
          </cell>
          <cell r="M21">
            <v>110.42999999999999</v>
          </cell>
        </row>
        <row r="22">
          <cell r="C22" t="str">
            <v>パイプ</v>
          </cell>
          <cell r="D22" t="str">
            <v>SP</v>
          </cell>
          <cell r="E22" t="str">
            <v>500A</v>
          </cell>
          <cell r="H22" t="str">
            <v>7.9t</v>
          </cell>
        </row>
        <row r="23">
          <cell r="E23">
            <v>0.45</v>
          </cell>
          <cell r="F23" t="str">
            <v>m</v>
          </cell>
          <cell r="G23" t="str">
            <v>×</v>
          </cell>
          <cell r="H23">
            <v>97.4</v>
          </cell>
          <cell r="I23" t="str">
            <v>kg</v>
          </cell>
          <cell r="J23" t="str">
            <v>＝</v>
          </cell>
          <cell r="K23">
            <v>43.83</v>
          </cell>
          <cell r="L23" t="str">
            <v>kg</v>
          </cell>
        </row>
        <row r="25">
          <cell r="C25" t="str">
            <v>ﾌﾗﾝｼﾞ(SS)</v>
          </cell>
          <cell r="D25" t="str">
            <v>JIS10K</v>
          </cell>
          <cell r="E25" t="str">
            <v>500A</v>
          </cell>
          <cell r="H25">
            <v>0</v>
          </cell>
        </row>
        <row r="26">
          <cell r="E26">
            <v>2</v>
          </cell>
          <cell r="F26" t="str">
            <v>枚</v>
          </cell>
          <cell r="G26" t="str">
            <v>×</v>
          </cell>
          <cell r="H26">
            <v>33.299999999999997</v>
          </cell>
          <cell r="I26" t="str">
            <v>kg</v>
          </cell>
          <cell r="J26" t="str">
            <v>＝</v>
          </cell>
          <cell r="K26">
            <v>66.599999999999994</v>
          </cell>
          <cell r="L26" t="str">
            <v>kg</v>
          </cell>
        </row>
        <row r="28">
          <cell r="J28" t="str">
            <v>計</v>
          </cell>
          <cell r="K28">
            <v>110.42999999999999</v>
          </cell>
          <cell r="L28" t="str">
            <v>kg</v>
          </cell>
        </row>
        <row r="30">
          <cell r="B30">
            <v>4</v>
          </cell>
          <cell r="C30" t="str">
            <v>2F直管</v>
          </cell>
          <cell r="M30">
            <v>125.03999999999999</v>
          </cell>
        </row>
        <row r="31">
          <cell r="C31" t="str">
            <v>パイプ</v>
          </cell>
          <cell r="D31" t="str">
            <v>SP</v>
          </cell>
          <cell r="E31" t="str">
            <v>500A</v>
          </cell>
          <cell r="H31" t="str">
            <v>7.9t</v>
          </cell>
        </row>
        <row r="32">
          <cell r="E32">
            <v>0.6</v>
          </cell>
          <cell r="F32" t="str">
            <v>m</v>
          </cell>
          <cell r="G32" t="str">
            <v>×</v>
          </cell>
          <cell r="H32">
            <v>97.4</v>
          </cell>
          <cell r="I32" t="str">
            <v>kg</v>
          </cell>
          <cell r="J32" t="str">
            <v>＝</v>
          </cell>
          <cell r="K32">
            <v>58.44</v>
          </cell>
          <cell r="L32" t="str">
            <v>kg</v>
          </cell>
        </row>
        <row r="34">
          <cell r="C34" t="str">
            <v>ﾌﾗﾝｼﾞ(SS)</v>
          </cell>
          <cell r="D34" t="str">
            <v>JIS10K</v>
          </cell>
          <cell r="E34" t="str">
            <v>500A</v>
          </cell>
          <cell r="H34">
            <v>0</v>
          </cell>
        </row>
        <row r="35">
          <cell r="E35">
            <v>2</v>
          </cell>
          <cell r="F35" t="str">
            <v>枚</v>
          </cell>
          <cell r="G35" t="str">
            <v>×</v>
          </cell>
          <cell r="H35">
            <v>33.299999999999997</v>
          </cell>
          <cell r="I35" t="str">
            <v>kg</v>
          </cell>
          <cell r="J35" t="str">
            <v>＝</v>
          </cell>
          <cell r="K35">
            <v>66.599999999999994</v>
          </cell>
          <cell r="L35" t="str">
            <v>kg</v>
          </cell>
        </row>
        <row r="37">
          <cell r="J37" t="str">
            <v>計</v>
          </cell>
          <cell r="K37">
            <v>125.03999999999999</v>
          </cell>
          <cell r="L37" t="str">
            <v>kg</v>
          </cell>
        </row>
        <row r="39">
          <cell r="B39">
            <v>5</v>
          </cell>
          <cell r="C39" t="str">
            <v>2F直管</v>
          </cell>
          <cell r="M39">
            <v>134.78</v>
          </cell>
        </row>
        <row r="40">
          <cell r="C40" t="str">
            <v>パイプ</v>
          </cell>
          <cell r="D40" t="str">
            <v>SP</v>
          </cell>
          <cell r="E40" t="str">
            <v>500A</v>
          </cell>
          <cell r="H40" t="str">
            <v>7.9t</v>
          </cell>
        </row>
        <row r="41">
          <cell r="E41">
            <v>0.7</v>
          </cell>
          <cell r="F41" t="str">
            <v>m</v>
          </cell>
          <cell r="G41" t="str">
            <v>×</v>
          </cell>
          <cell r="H41">
            <v>97.4</v>
          </cell>
          <cell r="I41" t="str">
            <v>kg</v>
          </cell>
          <cell r="J41" t="str">
            <v>＝</v>
          </cell>
          <cell r="K41">
            <v>68.180000000000007</v>
          </cell>
          <cell r="L41" t="str">
            <v>kg</v>
          </cell>
        </row>
        <row r="43">
          <cell r="C43" t="str">
            <v>ﾌﾗﾝｼﾞ(SS)</v>
          </cell>
          <cell r="D43" t="str">
            <v>JIS10K</v>
          </cell>
          <cell r="E43" t="str">
            <v>500A</v>
          </cell>
          <cell r="H43">
            <v>0</v>
          </cell>
        </row>
        <row r="44">
          <cell r="E44">
            <v>2</v>
          </cell>
          <cell r="F44" t="str">
            <v>枚</v>
          </cell>
          <cell r="G44" t="str">
            <v>×</v>
          </cell>
          <cell r="H44">
            <v>33.299999999999997</v>
          </cell>
          <cell r="I44" t="str">
            <v>kg</v>
          </cell>
          <cell r="J44" t="str">
            <v>＝</v>
          </cell>
          <cell r="K44">
            <v>66.599999999999994</v>
          </cell>
          <cell r="L44" t="str">
            <v>kg</v>
          </cell>
        </row>
        <row r="46">
          <cell r="J46" t="str">
            <v>計</v>
          </cell>
          <cell r="K46">
            <v>134.78</v>
          </cell>
          <cell r="L46" t="str">
            <v>kg</v>
          </cell>
        </row>
        <row r="48">
          <cell r="B48">
            <v>6</v>
          </cell>
          <cell r="C48" t="str">
            <v>2F直管</v>
          </cell>
          <cell r="M48">
            <v>144.51999999999998</v>
          </cell>
        </row>
        <row r="49">
          <cell r="C49" t="str">
            <v>パイプ</v>
          </cell>
          <cell r="D49" t="str">
            <v>SP</v>
          </cell>
          <cell r="E49" t="str">
            <v>500A</v>
          </cell>
          <cell r="H49" t="str">
            <v>7.9t</v>
          </cell>
        </row>
        <row r="50">
          <cell r="E50">
            <v>0.8</v>
          </cell>
          <cell r="F50" t="str">
            <v>m</v>
          </cell>
          <cell r="G50" t="str">
            <v>×</v>
          </cell>
          <cell r="H50">
            <v>97.4</v>
          </cell>
          <cell r="I50" t="str">
            <v>kg</v>
          </cell>
          <cell r="J50" t="str">
            <v>＝</v>
          </cell>
          <cell r="K50">
            <v>77.92</v>
          </cell>
          <cell r="L50" t="str">
            <v>kg</v>
          </cell>
        </row>
        <row r="52">
          <cell r="C52" t="str">
            <v>ﾌﾗﾝｼﾞ(SS)</v>
          </cell>
          <cell r="D52" t="str">
            <v>JIS10K</v>
          </cell>
          <cell r="E52" t="str">
            <v>500A</v>
          </cell>
          <cell r="H52">
            <v>0</v>
          </cell>
        </row>
        <row r="53">
          <cell r="E53">
            <v>2</v>
          </cell>
          <cell r="F53" t="str">
            <v>枚</v>
          </cell>
          <cell r="G53" t="str">
            <v>×</v>
          </cell>
          <cell r="H53">
            <v>33.299999999999997</v>
          </cell>
          <cell r="I53" t="str">
            <v>kg</v>
          </cell>
          <cell r="J53" t="str">
            <v>＝</v>
          </cell>
          <cell r="K53">
            <v>66.599999999999994</v>
          </cell>
          <cell r="L53" t="str">
            <v>kg</v>
          </cell>
        </row>
        <row r="55">
          <cell r="J55" t="str">
            <v>計</v>
          </cell>
          <cell r="K55">
            <v>144.51999999999998</v>
          </cell>
          <cell r="L55" t="str">
            <v>kg</v>
          </cell>
        </row>
        <row r="57">
          <cell r="B57">
            <v>7</v>
          </cell>
          <cell r="C57" t="str">
            <v>2F直管</v>
          </cell>
          <cell r="M57">
            <v>164</v>
          </cell>
        </row>
        <row r="58">
          <cell r="C58" t="str">
            <v>パイプ</v>
          </cell>
          <cell r="D58" t="str">
            <v>SP</v>
          </cell>
          <cell r="E58" t="str">
            <v>500A</v>
          </cell>
          <cell r="H58" t="str">
            <v>7.9t</v>
          </cell>
        </row>
        <row r="59">
          <cell r="E59">
            <v>1</v>
          </cell>
          <cell r="F59" t="str">
            <v>m</v>
          </cell>
          <cell r="G59" t="str">
            <v>×</v>
          </cell>
          <cell r="H59">
            <v>97.4</v>
          </cell>
          <cell r="I59" t="str">
            <v>kg</v>
          </cell>
          <cell r="J59" t="str">
            <v>＝</v>
          </cell>
          <cell r="K59">
            <v>97.4</v>
          </cell>
          <cell r="L59" t="str">
            <v>kg</v>
          </cell>
        </row>
        <row r="61">
          <cell r="C61" t="str">
            <v>ﾌﾗﾝｼﾞ(SS)</v>
          </cell>
          <cell r="D61" t="str">
            <v>JIS10K</v>
          </cell>
          <cell r="E61" t="str">
            <v>500A</v>
          </cell>
          <cell r="H61">
            <v>0</v>
          </cell>
        </row>
        <row r="62">
          <cell r="E62">
            <v>2</v>
          </cell>
          <cell r="F62" t="str">
            <v>枚</v>
          </cell>
          <cell r="G62" t="str">
            <v>×</v>
          </cell>
          <cell r="H62">
            <v>33.299999999999997</v>
          </cell>
          <cell r="I62" t="str">
            <v>kg</v>
          </cell>
          <cell r="J62" t="str">
            <v>＝</v>
          </cell>
          <cell r="K62">
            <v>66.599999999999994</v>
          </cell>
          <cell r="L62" t="str">
            <v>kg</v>
          </cell>
        </row>
        <row r="64">
          <cell r="J64" t="str">
            <v>計</v>
          </cell>
          <cell r="K64">
            <v>164</v>
          </cell>
          <cell r="L64" t="str">
            <v>kg</v>
          </cell>
        </row>
        <row r="66">
          <cell r="B66">
            <v>8</v>
          </cell>
          <cell r="C66" t="str">
            <v>2F直管</v>
          </cell>
          <cell r="M66">
            <v>170.82</v>
          </cell>
        </row>
        <row r="67">
          <cell r="C67" t="str">
            <v>パイプ</v>
          </cell>
          <cell r="D67" t="str">
            <v>SP</v>
          </cell>
          <cell r="E67" t="str">
            <v>500A</v>
          </cell>
          <cell r="H67" t="str">
            <v>7.9t</v>
          </cell>
        </row>
        <row r="68">
          <cell r="E68">
            <v>1.07</v>
          </cell>
          <cell r="F68" t="str">
            <v>m</v>
          </cell>
          <cell r="G68" t="str">
            <v>×</v>
          </cell>
          <cell r="H68">
            <v>97.4</v>
          </cell>
          <cell r="I68" t="str">
            <v>kg</v>
          </cell>
          <cell r="J68" t="str">
            <v>＝</v>
          </cell>
          <cell r="K68">
            <v>104.22</v>
          </cell>
          <cell r="L68" t="str">
            <v>kg</v>
          </cell>
        </row>
        <row r="70">
          <cell r="C70" t="str">
            <v>ﾌﾗﾝｼﾞ(SS)</v>
          </cell>
          <cell r="D70" t="str">
            <v>JIS10K</v>
          </cell>
          <cell r="E70" t="str">
            <v>500A</v>
          </cell>
          <cell r="H70">
            <v>0</v>
          </cell>
        </row>
        <row r="71">
          <cell r="E71">
            <v>2</v>
          </cell>
          <cell r="F71" t="str">
            <v>枚</v>
          </cell>
          <cell r="G71" t="str">
            <v>×</v>
          </cell>
          <cell r="H71">
            <v>33.299999999999997</v>
          </cell>
          <cell r="I71" t="str">
            <v>kg</v>
          </cell>
          <cell r="J71" t="str">
            <v>＝</v>
          </cell>
          <cell r="K71">
            <v>66.599999999999994</v>
          </cell>
          <cell r="L71" t="str">
            <v>kg</v>
          </cell>
        </row>
        <row r="73">
          <cell r="J73" t="str">
            <v>計</v>
          </cell>
          <cell r="K73">
            <v>170.82</v>
          </cell>
          <cell r="L73" t="str">
            <v>kg</v>
          </cell>
        </row>
        <row r="75">
          <cell r="B75">
            <v>9</v>
          </cell>
          <cell r="C75" t="str">
            <v>2F直管</v>
          </cell>
          <cell r="M75">
            <v>222.44</v>
          </cell>
        </row>
        <row r="76">
          <cell r="C76" t="str">
            <v>パイプ</v>
          </cell>
          <cell r="D76" t="str">
            <v>SP</v>
          </cell>
          <cell r="E76" t="str">
            <v>500A</v>
          </cell>
          <cell r="H76" t="str">
            <v>7.9t</v>
          </cell>
        </row>
        <row r="77">
          <cell r="E77">
            <v>1.6</v>
          </cell>
          <cell r="F77" t="str">
            <v>m</v>
          </cell>
          <cell r="G77" t="str">
            <v>×</v>
          </cell>
          <cell r="H77">
            <v>97.4</v>
          </cell>
          <cell r="I77" t="str">
            <v>kg</v>
          </cell>
          <cell r="J77" t="str">
            <v>＝</v>
          </cell>
          <cell r="K77">
            <v>155.84</v>
          </cell>
          <cell r="L77" t="str">
            <v>kg</v>
          </cell>
        </row>
        <row r="79">
          <cell r="C79" t="str">
            <v>ﾌﾗﾝｼﾞ(SS)</v>
          </cell>
          <cell r="D79" t="str">
            <v>JIS10K</v>
          </cell>
          <cell r="E79" t="str">
            <v>500A</v>
          </cell>
          <cell r="H79">
            <v>0</v>
          </cell>
        </row>
        <row r="80">
          <cell r="E80">
            <v>2</v>
          </cell>
          <cell r="F80" t="str">
            <v>枚</v>
          </cell>
          <cell r="G80" t="str">
            <v>×</v>
          </cell>
          <cell r="H80">
            <v>33.299999999999997</v>
          </cell>
          <cell r="I80" t="str">
            <v>kg</v>
          </cell>
          <cell r="J80" t="str">
            <v>＝</v>
          </cell>
          <cell r="K80">
            <v>66.599999999999994</v>
          </cell>
          <cell r="L80" t="str">
            <v>kg</v>
          </cell>
        </row>
        <row r="82">
          <cell r="J82" t="str">
            <v>計</v>
          </cell>
          <cell r="K82">
            <v>222.44</v>
          </cell>
          <cell r="L82" t="str">
            <v>kg</v>
          </cell>
        </row>
        <row r="84">
          <cell r="B84">
            <v>10</v>
          </cell>
          <cell r="C84" t="str">
            <v>2F直管</v>
          </cell>
          <cell r="M84">
            <v>227.31</v>
          </cell>
        </row>
        <row r="85">
          <cell r="C85" t="str">
            <v>パイプ</v>
          </cell>
          <cell r="D85" t="str">
            <v>SP</v>
          </cell>
          <cell r="E85" t="str">
            <v>500A</v>
          </cell>
          <cell r="H85" t="str">
            <v>7.9t</v>
          </cell>
        </row>
        <row r="86">
          <cell r="E86">
            <v>1.65</v>
          </cell>
          <cell r="F86" t="str">
            <v>m</v>
          </cell>
          <cell r="G86" t="str">
            <v>×</v>
          </cell>
          <cell r="H86">
            <v>97.4</v>
          </cell>
          <cell r="I86" t="str">
            <v>kg</v>
          </cell>
          <cell r="J86" t="str">
            <v>＝</v>
          </cell>
          <cell r="K86">
            <v>160.71</v>
          </cell>
          <cell r="L86" t="str">
            <v>kg</v>
          </cell>
        </row>
        <row r="88">
          <cell r="C88" t="str">
            <v>ﾌﾗﾝｼﾞ(SS)</v>
          </cell>
          <cell r="D88" t="str">
            <v>JIS10K</v>
          </cell>
          <cell r="E88" t="str">
            <v>500A</v>
          </cell>
          <cell r="H88">
            <v>0</v>
          </cell>
        </row>
        <row r="89">
          <cell r="E89">
            <v>2</v>
          </cell>
          <cell r="F89" t="str">
            <v>枚</v>
          </cell>
          <cell r="G89" t="str">
            <v>×</v>
          </cell>
          <cell r="H89">
            <v>33.299999999999997</v>
          </cell>
          <cell r="I89" t="str">
            <v>kg</v>
          </cell>
          <cell r="J89" t="str">
            <v>＝</v>
          </cell>
          <cell r="K89">
            <v>66.599999999999994</v>
          </cell>
          <cell r="L89" t="str">
            <v>kg</v>
          </cell>
        </row>
        <row r="91">
          <cell r="J91" t="str">
            <v>計</v>
          </cell>
          <cell r="K91">
            <v>227.31</v>
          </cell>
          <cell r="L91" t="str">
            <v>kg</v>
          </cell>
        </row>
        <row r="93">
          <cell r="B93">
            <v>11</v>
          </cell>
          <cell r="C93" t="str">
            <v>2F直管</v>
          </cell>
          <cell r="M93">
            <v>276.01</v>
          </cell>
        </row>
        <row r="94">
          <cell r="C94" t="str">
            <v>パイプ</v>
          </cell>
          <cell r="D94" t="str">
            <v>SP</v>
          </cell>
          <cell r="E94" t="str">
            <v>500A</v>
          </cell>
          <cell r="H94" t="str">
            <v>7.9t</v>
          </cell>
        </row>
        <row r="95">
          <cell r="E95">
            <v>2.15</v>
          </cell>
          <cell r="F95" t="str">
            <v>m</v>
          </cell>
          <cell r="G95" t="str">
            <v>×</v>
          </cell>
          <cell r="H95">
            <v>97.4</v>
          </cell>
          <cell r="I95" t="str">
            <v>kg</v>
          </cell>
          <cell r="J95" t="str">
            <v>＝</v>
          </cell>
          <cell r="K95">
            <v>209.41</v>
          </cell>
          <cell r="L95" t="str">
            <v>kg</v>
          </cell>
        </row>
        <row r="97">
          <cell r="C97" t="str">
            <v>ﾌﾗﾝｼﾞ(SS)</v>
          </cell>
          <cell r="D97" t="str">
            <v>JIS10K</v>
          </cell>
          <cell r="E97" t="str">
            <v>500A</v>
          </cell>
          <cell r="H97">
            <v>0</v>
          </cell>
        </row>
        <row r="98">
          <cell r="E98">
            <v>2</v>
          </cell>
          <cell r="F98" t="str">
            <v>枚</v>
          </cell>
          <cell r="G98" t="str">
            <v>×</v>
          </cell>
          <cell r="H98">
            <v>33.299999999999997</v>
          </cell>
          <cell r="I98" t="str">
            <v>kg</v>
          </cell>
          <cell r="J98" t="str">
            <v>＝</v>
          </cell>
          <cell r="K98">
            <v>66.599999999999994</v>
          </cell>
          <cell r="L98" t="str">
            <v>kg</v>
          </cell>
        </row>
        <row r="100">
          <cell r="J100" t="str">
            <v>計</v>
          </cell>
          <cell r="K100">
            <v>276.01</v>
          </cell>
          <cell r="L100" t="str">
            <v>kg</v>
          </cell>
        </row>
        <row r="102">
          <cell r="B102">
            <v>12</v>
          </cell>
          <cell r="C102" t="str">
            <v>2F直管</v>
          </cell>
          <cell r="M102">
            <v>368.53999999999996</v>
          </cell>
        </row>
        <row r="103">
          <cell r="C103" t="str">
            <v>パイプ</v>
          </cell>
          <cell r="D103" t="str">
            <v>SP</v>
          </cell>
          <cell r="E103" t="str">
            <v>500A</v>
          </cell>
          <cell r="H103" t="str">
            <v>7.9t</v>
          </cell>
        </row>
        <row r="104">
          <cell r="E104">
            <v>3.1</v>
          </cell>
          <cell r="F104" t="str">
            <v>m</v>
          </cell>
          <cell r="G104" t="str">
            <v>×</v>
          </cell>
          <cell r="H104">
            <v>97.4</v>
          </cell>
          <cell r="I104" t="str">
            <v>kg</v>
          </cell>
          <cell r="J104" t="str">
            <v>＝</v>
          </cell>
          <cell r="K104">
            <v>301.94</v>
          </cell>
          <cell r="L104" t="str">
            <v>kg</v>
          </cell>
        </row>
        <row r="106">
          <cell r="C106" t="str">
            <v>ﾌﾗﾝｼﾞ(SS)</v>
          </cell>
          <cell r="D106" t="str">
            <v>JIS10K</v>
          </cell>
          <cell r="E106" t="str">
            <v>500A</v>
          </cell>
          <cell r="H106">
            <v>0</v>
          </cell>
        </row>
        <row r="107">
          <cell r="E107">
            <v>2</v>
          </cell>
          <cell r="F107" t="str">
            <v>枚</v>
          </cell>
          <cell r="G107" t="str">
            <v>×</v>
          </cell>
          <cell r="H107">
            <v>33.299999999999997</v>
          </cell>
          <cell r="I107" t="str">
            <v>kg</v>
          </cell>
          <cell r="J107" t="str">
            <v>＝</v>
          </cell>
          <cell r="K107">
            <v>66.599999999999994</v>
          </cell>
          <cell r="L107" t="str">
            <v>kg</v>
          </cell>
        </row>
        <row r="109">
          <cell r="J109" t="str">
            <v>計</v>
          </cell>
          <cell r="K109">
            <v>368.53999999999996</v>
          </cell>
          <cell r="L109" t="str">
            <v>kg</v>
          </cell>
        </row>
        <row r="111">
          <cell r="B111">
            <v>13</v>
          </cell>
          <cell r="C111" t="str">
            <v>2F直管</v>
          </cell>
          <cell r="M111">
            <v>373.40999999999997</v>
          </cell>
        </row>
        <row r="112">
          <cell r="C112" t="str">
            <v>パイプ</v>
          </cell>
          <cell r="D112" t="str">
            <v>SP</v>
          </cell>
          <cell r="E112" t="str">
            <v>500A</v>
          </cell>
          <cell r="H112" t="str">
            <v>7.9t</v>
          </cell>
        </row>
        <row r="113">
          <cell r="E113">
            <v>3.15</v>
          </cell>
          <cell r="F113" t="str">
            <v>m</v>
          </cell>
          <cell r="G113" t="str">
            <v>×</v>
          </cell>
          <cell r="H113">
            <v>97.4</v>
          </cell>
          <cell r="I113" t="str">
            <v>kg</v>
          </cell>
          <cell r="J113" t="str">
            <v>＝</v>
          </cell>
          <cell r="K113">
            <v>306.81</v>
          </cell>
          <cell r="L113" t="str">
            <v>kg</v>
          </cell>
        </row>
        <row r="115">
          <cell r="C115" t="str">
            <v>ﾌﾗﾝｼﾞ(SS)</v>
          </cell>
          <cell r="D115" t="str">
            <v>JIS10K</v>
          </cell>
          <cell r="E115" t="str">
            <v>500A</v>
          </cell>
          <cell r="H115">
            <v>0</v>
          </cell>
        </row>
        <row r="116">
          <cell r="E116">
            <v>2</v>
          </cell>
          <cell r="F116" t="str">
            <v>枚</v>
          </cell>
          <cell r="G116" t="str">
            <v>×</v>
          </cell>
          <cell r="H116">
            <v>33.299999999999997</v>
          </cell>
          <cell r="I116" t="str">
            <v>kg</v>
          </cell>
          <cell r="J116" t="str">
            <v>＝</v>
          </cell>
          <cell r="K116">
            <v>66.599999999999994</v>
          </cell>
          <cell r="L116" t="str">
            <v>kg</v>
          </cell>
        </row>
        <row r="118">
          <cell r="J118" t="str">
            <v>計</v>
          </cell>
          <cell r="K118">
            <v>373.40999999999997</v>
          </cell>
          <cell r="L118" t="str">
            <v>kg</v>
          </cell>
        </row>
        <row r="120">
          <cell r="B120">
            <v>14</v>
          </cell>
          <cell r="C120" t="str">
            <v>2F直管</v>
          </cell>
          <cell r="M120">
            <v>431.85</v>
          </cell>
        </row>
        <row r="121">
          <cell r="C121" t="str">
            <v>パイプ</v>
          </cell>
          <cell r="D121" t="str">
            <v>SP</v>
          </cell>
          <cell r="E121" t="str">
            <v>500A</v>
          </cell>
          <cell r="H121" t="str">
            <v>7.9t</v>
          </cell>
        </row>
        <row r="122">
          <cell r="E122">
            <v>3.75</v>
          </cell>
          <cell r="F122" t="str">
            <v>m</v>
          </cell>
          <cell r="G122" t="str">
            <v>×</v>
          </cell>
          <cell r="H122">
            <v>97.4</v>
          </cell>
          <cell r="I122" t="str">
            <v>kg</v>
          </cell>
          <cell r="J122" t="str">
            <v>＝</v>
          </cell>
          <cell r="K122">
            <v>365.25</v>
          </cell>
          <cell r="L122" t="str">
            <v>kg</v>
          </cell>
        </row>
        <row r="124">
          <cell r="C124" t="str">
            <v>ﾌﾗﾝｼﾞ(SS)</v>
          </cell>
          <cell r="D124" t="str">
            <v>JIS10K</v>
          </cell>
          <cell r="E124" t="str">
            <v>500A</v>
          </cell>
          <cell r="H124">
            <v>0</v>
          </cell>
        </row>
        <row r="125">
          <cell r="E125">
            <v>2</v>
          </cell>
          <cell r="F125" t="str">
            <v>枚</v>
          </cell>
          <cell r="G125" t="str">
            <v>×</v>
          </cell>
          <cell r="H125">
            <v>33.299999999999997</v>
          </cell>
          <cell r="I125" t="str">
            <v>kg</v>
          </cell>
          <cell r="J125" t="str">
            <v>＝</v>
          </cell>
          <cell r="K125">
            <v>66.599999999999994</v>
          </cell>
          <cell r="L125" t="str">
            <v>kg</v>
          </cell>
        </row>
        <row r="127">
          <cell r="J127" t="str">
            <v>計</v>
          </cell>
          <cell r="K127">
            <v>431.85</v>
          </cell>
          <cell r="L127" t="str">
            <v>kg</v>
          </cell>
        </row>
        <row r="129">
          <cell r="B129">
            <v>15</v>
          </cell>
          <cell r="C129" t="str">
            <v>2F直管</v>
          </cell>
          <cell r="M129">
            <v>514.64</v>
          </cell>
        </row>
        <row r="130">
          <cell r="C130" t="str">
            <v>パイプ</v>
          </cell>
          <cell r="D130" t="str">
            <v>SP</v>
          </cell>
          <cell r="E130" t="str">
            <v>500A</v>
          </cell>
          <cell r="H130" t="str">
            <v>7.9t</v>
          </cell>
        </row>
        <row r="131">
          <cell r="E131">
            <v>4.5999999999999996</v>
          </cell>
          <cell r="F131" t="str">
            <v>m</v>
          </cell>
          <cell r="G131" t="str">
            <v>×</v>
          </cell>
          <cell r="H131">
            <v>97.4</v>
          </cell>
          <cell r="I131" t="str">
            <v>kg</v>
          </cell>
          <cell r="J131" t="str">
            <v>＝</v>
          </cell>
          <cell r="K131">
            <v>448.04</v>
          </cell>
          <cell r="L131" t="str">
            <v>kg</v>
          </cell>
        </row>
        <row r="133">
          <cell r="C133" t="str">
            <v>ﾌﾗﾝｼﾞ(SS)</v>
          </cell>
          <cell r="D133" t="str">
            <v>JIS10K</v>
          </cell>
          <cell r="E133" t="str">
            <v>500A</v>
          </cell>
          <cell r="H133">
            <v>0</v>
          </cell>
        </row>
        <row r="134">
          <cell r="E134">
            <v>2</v>
          </cell>
          <cell r="F134" t="str">
            <v>枚</v>
          </cell>
          <cell r="G134" t="str">
            <v>×</v>
          </cell>
          <cell r="H134">
            <v>33.299999999999997</v>
          </cell>
          <cell r="I134" t="str">
            <v>kg</v>
          </cell>
          <cell r="J134" t="str">
            <v>＝</v>
          </cell>
          <cell r="K134">
            <v>66.599999999999994</v>
          </cell>
          <cell r="L134" t="str">
            <v>kg</v>
          </cell>
        </row>
        <row r="136">
          <cell r="J136" t="str">
            <v>計</v>
          </cell>
          <cell r="K136">
            <v>514.64</v>
          </cell>
          <cell r="L136" t="str">
            <v>kg</v>
          </cell>
        </row>
        <row r="138">
          <cell r="B138">
            <v>16</v>
          </cell>
          <cell r="C138" t="str">
            <v>2F直管</v>
          </cell>
          <cell r="M138">
            <v>519.51</v>
          </cell>
        </row>
        <row r="139">
          <cell r="C139" t="str">
            <v>パイプ</v>
          </cell>
          <cell r="D139" t="str">
            <v>SP</v>
          </cell>
          <cell r="E139" t="str">
            <v>500A</v>
          </cell>
          <cell r="H139" t="str">
            <v>7.9t</v>
          </cell>
        </row>
        <row r="140">
          <cell r="E140">
            <v>4.6500000000000004</v>
          </cell>
          <cell r="F140" t="str">
            <v>m</v>
          </cell>
          <cell r="G140" t="str">
            <v>×</v>
          </cell>
          <cell r="H140">
            <v>97.4</v>
          </cell>
          <cell r="I140" t="str">
            <v>kg</v>
          </cell>
          <cell r="J140" t="str">
            <v>＝</v>
          </cell>
          <cell r="K140">
            <v>452.91</v>
          </cell>
          <cell r="L140" t="str">
            <v>kg</v>
          </cell>
        </row>
        <row r="142">
          <cell r="C142" t="str">
            <v>ﾌﾗﾝｼﾞ(SS)</v>
          </cell>
          <cell r="D142" t="str">
            <v>JIS10K</v>
          </cell>
          <cell r="E142" t="str">
            <v>500A</v>
          </cell>
          <cell r="H142">
            <v>0</v>
          </cell>
        </row>
        <row r="143">
          <cell r="E143">
            <v>2</v>
          </cell>
          <cell r="F143" t="str">
            <v>枚</v>
          </cell>
          <cell r="G143" t="str">
            <v>×</v>
          </cell>
          <cell r="H143">
            <v>33.299999999999997</v>
          </cell>
          <cell r="I143" t="str">
            <v>kg</v>
          </cell>
          <cell r="J143" t="str">
            <v>＝</v>
          </cell>
          <cell r="K143">
            <v>66.599999999999994</v>
          </cell>
          <cell r="L143" t="str">
            <v>kg</v>
          </cell>
        </row>
        <row r="145">
          <cell r="J145" t="str">
            <v>計</v>
          </cell>
          <cell r="K145">
            <v>519.51</v>
          </cell>
          <cell r="L145" t="str">
            <v>kg</v>
          </cell>
        </row>
        <row r="147">
          <cell r="B147">
            <v>17</v>
          </cell>
          <cell r="C147" t="str">
            <v>2F直管</v>
          </cell>
          <cell r="M147">
            <v>651</v>
          </cell>
        </row>
        <row r="148">
          <cell r="C148" t="str">
            <v>パイプ</v>
          </cell>
          <cell r="D148" t="str">
            <v>SP</v>
          </cell>
          <cell r="E148" t="str">
            <v>500A</v>
          </cell>
          <cell r="H148" t="str">
            <v>7.9t</v>
          </cell>
        </row>
        <row r="149">
          <cell r="E149">
            <v>6</v>
          </cell>
          <cell r="F149" t="str">
            <v>m</v>
          </cell>
          <cell r="G149" t="str">
            <v>×</v>
          </cell>
          <cell r="H149">
            <v>97.4</v>
          </cell>
          <cell r="I149" t="str">
            <v>kg</v>
          </cell>
          <cell r="J149" t="str">
            <v>＝</v>
          </cell>
          <cell r="K149">
            <v>584.4</v>
          </cell>
          <cell r="L149" t="str">
            <v>kg</v>
          </cell>
        </row>
        <row r="151">
          <cell r="C151" t="str">
            <v>ﾌﾗﾝｼﾞ(SS)</v>
          </cell>
          <cell r="D151" t="str">
            <v>JIS10K</v>
          </cell>
          <cell r="E151" t="str">
            <v>500A</v>
          </cell>
          <cell r="H151">
            <v>0</v>
          </cell>
        </row>
        <row r="152">
          <cell r="E152">
            <v>2</v>
          </cell>
          <cell r="F152" t="str">
            <v>枚</v>
          </cell>
          <cell r="G152" t="str">
            <v>×</v>
          </cell>
          <cell r="H152">
            <v>33.299999999999997</v>
          </cell>
          <cell r="I152" t="str">
            <v>kg</v>
          </cell>
          <cell r="J152" t="str">
            <v>＝</v>
          </cell>
          <cell r="K152">
            <v>66.599999999999994</v>
          </cell>
          <cell r="L152" t="str">
            <v>kg</v>
          </cell>
        </row>
        <row r="154">
          <cell r="J154" t="str">
            <v>計</v>
          </cell>
          <cell r="K154">
            <v>651</v>
          </cell>
          <cell r="L154" t="str">
            <v>kg</v>
          </cell>
        </row>
        <row r="156">
          <cell r="B156">
            <v>18</v>
          </cell>
          <cell r="C156" t="str">
            <v>2F直管</v>
          </cell>
          <cell r="M156">
            <v>309.8</v>
          </cell>
        </row>
        <row r="157">
          <cell r="C157" t="str">
            <v>パイプ</v>
          </cell>
          <cell r="D157" t="str">
            <v>SP</v>
          </cell>
          <cell r="E157" t="str">
            <v>700A</v>
          </cell>
          <cell r="H157" t="str">
            <v>7.9t</v>
          </cell>
        </row>
        <row r="158">
          <cell r="E158">
            <v>1.4</v>
          </cell>
          <cell r="F158" t="str">
            <v>m</v>
          </cell>
          <cell r="G158" t="str">
            <v>×</v>
          </cell>
          <cell r="H158">
            <v>137</v>
          </cell>
          <cell r="I158" t="str">
            <v>kg</v>
          </cell>
          <cell r="J158" t="str">
            <v>＝</v>
          </cell>
          <cell r="K158">
            <v>191.8</v>
          </cell>
          <cell r="L158" t="str">
            <v>kg</v>
          </cell>
        </row>
        <row r="160">
          <cell r="C160" t="str">
            <v>ﾌﾗﾝｼﾞ(SS)</v>
          </cell>
          <cell r="D160" t="str">
            <v>JIS10K</v>
          </cell>
          <cell r="E160" t="str">
            <v>700A</v>
          </cell>
          <cell r="H160">
            <v>0</v>
          </cell>
        </row>
        <row r="161">
          <cell r="E161">
            <v>2</v>
          </cell>
          <cell r="F161" t="str">
            <v>枚</v>
          </cell>
          <cell r="G161" t="str">
            <v>×</v>
          </cell>
          <cell r="H161">
            <v>59</v>
          </cell>
          <cell r="I161" t="str">
            <v>kg</v>
          </cell>
          <cell r="J161" t="str">
            <v>＝</v>
          </cell>
          <cell r="K161">
            <v>118</v>
          </cell>
          <cell r="L161" t="str">
            <v>kg</v>
          </cell>
        </row>
        <row r="163">
          <cell r="J163" t="str">
            <v>計</v>
          </cell>
          <cell r="K163">
            <v>309.8</v>
          </cell>
          <cell r="L163" t="str">
            <v>kg</v>
          </cell>
        </row>
        <row r="165">
          <cell r="B165">
            <v>19</v>
          </cell>
          <cell r="C165" t="str">
            <v>2F直管</v>
          </cell>
          <cell r="M165">
            <v>453.65</v>
          </cell>
        </row>
        <row r="166">
          <cell r="C166" t="str">
            <v>パイプ</v>
          </cell>
          <cell r="D166" t="str">
            <v>SP</v>
          </cell>
          <cell r="E166" t="str">
            <v>700A</v>
          </cell>
          <cell r="H166" t="str">
            <v>7.9t</v>
          </cell>
        </row>
        <row r="167">
          <cell r="E167">
            <v>2.4500000000000002</v>
          </cell>
          <cell r="F167" t="str">
            <v>m</v>
          </cell>
          <cell r="G167" t="str">
            <v>×</v>
          </cell>
          <cell r="H167">
            <v>137</v>
          </cell>
          <cell r="I167" t="str">
            <v>kg</v>
          </cell>
          <cell r="J167" t="str">
            <v>＝</v>
          </cell>
          <cell r="K167">
            <v>335.65</v>
          </cell>
          <cell r="L167" t="str">
            <v>kg</v>
          </cell>
        </row>
        <row r="169">
          <cell r="C169" t="str">
            <v>ﾌﾗﾝｼﾞ(SS)</v>
          </cell>
          <cell r="D169" t="str">
            <v>JIS10K</v>
          </cell>
          <cell r="E169" t="str">
            <v>700A</v>
          </cell>
          <cell r="H169">
            <v>0</v>
          </cell>
        </row>
        <row r="170">
          <cell r="E170">
            <v>2</v>
          </cell>
          <cell r="F170" t="str">
            <v>枚</v>
          </cell>
          <cell r="G170" t="str">
            <v>×</v>
          </cell>
          <cell r="H170">
            <v>59</v>
          </cell>
          <cell r="I170" t="str">
            <v>kg</v>
          </cell>
          <cell r="J170" t="str">
            <v>＝</v>
          </cell>
          <cell r="K170">
            <v>118</v>
          </cell>
          <cell r="L170" t="str">
            <v>kg</v>
          </cell>
        </row>
        <row r="172">
          <cell r="J172" t="str">
            <v>計</v>
          </cell>
          <cell r="K172">
            <v>453.65</v>
          </cell>
          <cell r="L172" t="str">
            <v>kg</v>
          </cell>
        </row>
        <row r="174">
          <cell r="B174">
            <v>20</v>
          </cell>
          <cell r="C174" t="str">
            <v>2F直管</v>
          </cell>
          <cell r="M174">
            <v>576.95000000000005</v>
          </cell>
        </row>
        <row r="175">
          <cell r="C175" t="str">
            <v>パイプ</v>
          </cell>
          <cell r="D175" t="str">
            <v>SP</v>
          </cell>
          <cell r="E175" t="str">
            <v>700A</v>
          </cell>
          <cell r="H175" t="str">
            <v>7.9t</v>
          </cell>
        </row>
        <row r="176">
          <cell r="E176">
            <v>3.35</v>
          </cell>
          <cell r="F176" t="str">
            <v>m</v>
          </cell>
          <cell r="G176" t="str">
            <v>×</v>
          </cell>
          <cell r="H176">
            <v>137</v>
          </cell>
          <cell r="I176" t="str">
            <v>kg</v>
          </cell>
          <cell r="J176" t="str">
            <v>＝</v>
          </cell>
          <cell r="K176">
            <v>458.95</v>
          </cell>
          <cell r="L176" t="str">
            <v>kg</v>
          </cell>
        </row>
        <row r="178">
          <cell r="C178" t="str">
            <v>ﾌﾗﾝｼﾞ(SS)</v>
          </cell>
          <cell r="D178" t="str">
            <v>JIS10K</v>
          </cell>
          <cell r="E178" t="str">
            <v>700A</v>
          </cell>
          <cell r="H178">
            <v>0</v>
          </cell>
        </row>
        <row r="179">
          <cell r="E179">
            <v>2</v>
          </cell>
          <cell r="F179" t="str">
            <v>枚</v>
          </cell>
          <cell r="G179" t="str">
            <v>×</v>
          </cell>
          <cell r="H179">
            <v>59</v>
          </cell>
          <cell r="I179" t="str">
            <v>kg</v>
          </cell>
          <cell r="J179" t="str">
            <v>＝</v>
          </cell>
          <cell r="K179">
            <v>118</v>
          </cell>
          <cell r="L179" t="str">
            <v>kg</v>
          </cell>
        </row>
        <row r="181">
          <cell r="J181" t="str">
            <v>計</v>
          </cell>
          <cell r="K181">
            <v>576.95000000000005</v>
          </cell>
          <cell r="L181" t="str">
            <v>kg</v>
          </cell>
        </row>
        <row r="183">
          <cell r="B183">
            <v>21</v>
          </cell>
          <cell r="C183" t="str">
            <v>2F直管</v>
          </cell>
          <cell r="M183">
            <v>466</v>
          </cell>
        </row>
        <row r="184">
          <cell r="C184" t="str">
            <v>パイプ</v>
          </cell>
          <cell r="D184" t="str">
            <v>SP</v>
          </cell>
          <cell r="E184" t="str">
            <v>800A</v>
          </cell>
          <cell r="H184" t="str">
            <v>7.9t</v>
          </cell>
        </row>
        <row r="185">
          <cell r="E185">
            <v>2</v>
          </cell>
          <cell r="F185" t="str">
            <v>m</v>
          </cell>
          <cell r="G185" t="str">
            <v>×</v>
          </cell>
          <cell r="H185">
            <v>157</v>
          </cell>
          <cell r="I185" t="str">
            <v>kg</v>
          </cell>
          <cell r="J185" t="str">
            <v>＝</v>
          </cell>
          <cell r="K185">
            <v>314</v>
          </cell>
          <cell r="L185" t="str">
            <v>kg</v>
          </cell>
        </row>
        <row r="187">
          <cell r="C187" t="str">
            <v>ﾌﾗﾝｼﾞ(SS)</v>
          </cell>
          <cell r="D187" t="str">
            <v>JIS10K</v>
          </cell>
          <cell r="E187" t="str">
            <v>800A</v>
          </cell>
          <cell r="H187">
            <v>0</v>
          </cell>
        </row>
        <row r="188">
          <cell r="E188">
            <v>2</v>
          </cell>
          <cell r="F188" t="str">
            <v>枚</v>
          </cell>
          <cell r="G188" t="str">
            <v>×</v>
          </cell>
          <cell r="H188">
            <v>76</v>
          </cell>
          <cell r="I188" t="str">
            <v>kg</v>
          </cell>
          <cell r="J188" t="str">
            <v>＝</v>
          </cell>
          <cell r="K188">
            <v>152</v>
          </cell>
          <cell r="L188" t="str">
            <v>kg</v>
          </cell>
        </row>
        <row r="190">
          <cell r="J190" t="str">
            <v>計</v>
          </cell>
          <cell r="K190">
            <v>466</v>
          </cell>
          <cell r="L190" t="str">
            <v>kg</v>
          </cell>
        </row>
        <row r="192">
          <cell r="B192">
            <v>22</v>
          </cell>
          <cell r="C192" t="str">
            <v>2F直管</v>
          </cell>
          <cell r="M192">
            <v>102.49</v>
          </cell>
        </row>
        <row r="193">
          <cell r="C193" t="str">
            <v>パイプ</v>
          </cell>
          <cell r="D193" t="str">
            <v>SP</v>
          </cell>
          <cell r="E193" t="str">
            <v>500A</v>
          </cell>
          <cell r="H193" t="str">
            <v>7.9t</v>
          </cell>
        </row>
        <row r="194">
          <cell r="E194">
            <v>0.35</v>
          </cell>
          <cell r="F194" t="str">
            <v>m</v>
          </cell>
          <cell r="G194" t="str">
            <v>×</v>
          </cell>
          <cell r="H194">
            <v>97.4</v>
          </cell>
          <cell r="I194" t="str">
            <v>kg</v>
          </cell>
          <cell r="J194" t="str">
            <v>＝</v>
          </cell>
          <cell r="K194">
            <v>34.090000000000003</v>
          </cell>
          <cell r="L194" t="str">
            <v>kg</v>
          </cell>
        </row>
        <row r="196">
          <cell r="C196" t="str">
            <v>ﾌﾗﾝｼﾞ(SS)</v>
          </cell>
          <cell r="D196" t="str">
            <v>7.5K</v>
          </cell>
          <cell r="E196" t="str">
            <v>500A</v>
          </cell>
          <cell r="H196">
            <v>0</v>
          </cell>
        </row>
        <row r="197">
          <cell r="E197">
            <v>1</v>
          </cell>
          <cell r="F197" t="str">
            <v>枚</v>
          </cell>
          <cell r="G197" t="str">
            <v>×</v>
          </cell>
          <cell r="H197">
            <v>35.1</v>
          </cell>
          <cell r="I197" t="str">
            <v>kg</v>
          </cell>
          <cell r="J197" t="str">
            <v>＝</v>
          </cell>
          <cell r="K197">
            <v>35.1</v>
          </cell>
          <cell r="L197" t="str">
            <v>kg</v>
          </cell>
        </row>
        <row r="199">
          <cell r="C199" t="str">
            <v>ﾌﾗﾝｼﾞ(SS)</v>
          </cell>
          <cell r="D199" t="str">
            <v>JIS10K</v>
          </cell>
          <cell r="E199" t="str">
            <v>500A</v>
          </cell>
          <cell r="H199">
            <v>0</v>
          </cell>
        </row>
        <row r="200">
          <cell r="E200">
            <v>1</v>
          </cell>
          <cell r="F200" t="str">
            <v>枚</v>
          </cell>
          <cell r="G200" t="str">
            <v>×</v>
          </cell>
          <cell r="H200">
            <v>33.299999999999997</v>
          </cell>
          <cell r="I200" t="str">
            <v>kg</v>
          </cell>
          <cell r="J200" t="str">
            <v>＝</v>
          </cell>
          <cell r="K200">
            <v>33.299999999999997</v>
          </cell>
          <cell r="L200" t="str">
            <v>kg</v>
          </cell>
        </row>
        <row r="202">
          <cell r="J202" t="str">
            <v>計</v>
          </cell>
          <cell r="K202">
            <v>102.49</v>
          </cell>
          <cell r="L202" t="str">
            <v>kg</v>
          </cell>
        </row>
        <row r="204">
          <cell r="B204">
            <v>23</v>
          </cell>
          <cell r="C204" t="str">
            <v>2F直管</v>
          </cell>
          <cell r="M204">
            <v>199.89</v>
          </cell>
        </row>
        <row r="205">
          <cell r="C205" t="str">
            <v>パイプ</v>
          </cell>
          <cell r="D205" t="str">
            <v>SP</v>
          </cell>
          <cell r="E205" t="str">
            <v>500A</v>
          </cell>
          <cell r="H205" t="str">
            <v>7.9t</v>
          </cell>
        </row>
        <row r="206">
          <cell r="E206">
            <v>1.35</v>
          </cell>
          <cell r="F206" t="str">
            <v>m</v>
          </cell>
          <cell r="G206" t="str">
            <v>×</v>
          </cell>
          <cell r="H206">
            <v>97.4</v>
          </cell>
          <cell r="I206" t="str">
            <v>kg</v>
          </cell>
          <cell r="J206" t="str">
            <v>＝</v>
          </cell>
          <cell r="K206">
            <v>131.49</v>
          </cell>
          <cell r="L206" t="str">
            <v>kg</v>
          </cell>
        </row>
        <row r="208">
          <cell r="C208" t="str">
            <v>ﾌﾗﾝｼﾞ(SS)</v>
          </cell>
          <cell r="D208" t="str">
            <v>7.5K</v>
          </cell>
          <cell r="E208" t="str">
            <v>500A</v>
          </cell>
          <cell r="H208">
            <v>0</v>
          </cell>
        </row>
        <row r="209">
          <cell r="E209">
            <v>1</v>
          </cell>
          <cell r="F209" t="str">
            <v>枚</v>
          </cell>
          <cell r="G209" t="str">
            <v>×</v>
          </cell>
          <cell r="H209">
            <v>35.1</v>
          </cell>
          <cell r="I209" t="str">
            <v>kg</v>
          </cell>
          <cell r="J209" t="str">
            <v>＝</v>
          </cell>
          <cell r="K209">
            <v>35.1</v>
          </cell>
          <cell r="L209" t="str">
            <v>kg</v>
          </cell>
        </row>
        <row r="211">
          <cell r="C211" t="str">
            <v>ﾌﾗﾝｼﾞ(SS)</v>
          </cell>
          <cell r="D211" t="str">
            <v>JIS10K</v>
          </cell>
          <cell r="E211" t="str">
            <v>500A</v>
          </cell>
          <cell r="H211">
            <v>0</v>
          </cell>
        </row>
        <row r="212">
          <cell r="E212">
            <v>1</v>
          </cell>
          <cell r="F212" t="str">
            <v>枚</v>
          </cell>
          <cell r="G212" t="str">
            <v>×</v>
          </cell>
          <cell r="H212">
            <v>33.299999999999997</v>
          </cell>
          <cell r="I212" t="str">
            <v>kg</v>
          </cell>
          <cell r="J212" t="str">
            <v>＝</v>
          </cell>
          <cell r="K212">
            <v>33.299999999999997</v>
          </cell>
          <cell r="L212" t="str">
            <v>kg</v>
          </cell>
        </row>
        <row r="214">
          <cell r="J214" t="str">
            <v>計</v>
          </cell>
          <cell r="K214">
            <v>199.89</v>
          </cell>
          <cell r="L214" t="str">
            <v>kg</v>
          </cell>
        </row>
        <row r="219">
          <cell r="B219">
            <v>24</v>
          </cell>
          <cell r="C219" t="str">
            <v>2F直管</v>
          </cell>
          <cell r="M219">
            <v>384.95000000000005</v>
          </cell>
        </row>
        <row r="220">
          <cell r="C220" t="str">
            <v>パイプ</v>
          </cell>
          <cell r="D220" t="str">
            <v>SP</v>
          </cell>
          <cell r="E220" t="str">
            <v>500A</v>
          </cell>
          <cell r="H220" t="str">
            <v>7.9t</v>
          </cell>
        </row>
        <row r="221">
          <cell r="E221">
            <v>3.25</v>
          </cell>
          <cell r="F221" t="str">
            <v>m</v>
          </cell>
          <cell r="G221" t="str">
            <v>×</v>
          </cell>
          <cell r="H221">
            <v>97.4</v>
          </cell>
          <cell r="I221" t="str">
            <v>kg</v>
          </cell>
          <cell r="J221" t="str">
            <v>＝</v>
          </cell>
          <cell r="K221">
            <v>316.55</v>
          </cell>
          <cell r="L221" t="str">
            <v>kg</v>
          </cell>
        </row>
        <row r="223">
          <cell r="C223" t="str">
            <v>ﾌﾗﾝｼﾞ(SS)</v>
          </cell>
          <cell r="D223" t="str">
            <v>7.5K</v>
          </cell>
          <cell r="E223" t="str">
            <v>500A</v>
          </cell>
          <cell r="H223">
            <v>0</v>
          </cell>
        </row>
        <row r="224">
          <cell r="E224">
            <v>1</v>
          </cell>
          <cell r="F224" t="str">
            <v>枚</v>
          </cell>
          <cell r="G224" t="str">
            <v>×</v>
          </cell>
          <cell r="H224">
            <v>35.1</v>
          </cell>
          <cell r="I224" t="str">
            <v>kg</v>
          </cell>
          <cell r="J224" t="str">
            <v>＝</v>
          </cell>
          <cell r="K224">
            <v>35.1</v>
          </cell>
          <cell r="L224" t="str">
            <v>kg</v>
          </cell>
        </row>
        <row r="226">
          <cell r="C226" t="str">
            <v>ﾌﾗﾝｼﾞ(SS)</v>
          </cell>
          <cell r="D226" t="str">
            <v>JIS10K</v>
          </cell>
          <cell r="E226" t="str">
            <v>500A</v>
          </cell>
          <cell r="H226">
            <v>0</v>
          </cell>
        </row>
        <row r="227">
          <cell r="E227">
            <v>1</v>
          </cell>
          <cell r="F227" t="str">
            <v>枚</v>
          </cell>
          <cell r="G227" t="str">
            <v>×</v>
          </cell>
          <cell r="H227">
            <v>33.299999999999997</v>
          </cell>
          <cell r="I227" t="str">
            <v>kg</v>
          </cell>
          <cell r="J227" t="str">
            <v>＝</v>
          </cell>
          <cell r="K227">
            <v>33.299999999999997</v>
          </cell>
          <cell r="L227" t="str">
            <v>kg</v>
          </cell>
        </row>
        <row r="229">
          <cell r="J229" t="str">
            <v>計</v>
          </cell>
          <cell r="K229">
            <v>384.95000000000005</v>
          </cell>
          <cell r="L229" t="str">
            <v>kg</v>
          </cell>
        </row>
        <row r="231">
          <cell r="B231">
            <v>25</v>
          </cell>
          <cell r="C231" t="str">
            <v>2F直管</v>
          </cell>
          <cell r="M231">
            <v>285.05</v>
          </cell>
        </row>
        <row r="232">
          <cell r="C232" t="str">
            <v>パイプ</v>
          </cell>
          <cell r="D232" t="str">
            <v>SP</v>
          </cell>
          <cell r="E232" t="str">
            <v>700A</v>
          </cell>
          <cell r="H232" t="str">
            <v>7.9t</v>
          </cell>
        </row>
        <row r="233">
          <cell r="E233">
            <v>1.25</v>
          </cell>
          <cell r="F233" t="str">
            <v>m</v>
          </cell>
          <cell r="G233" t="str">
            <v>×</v>
          </cell>
          <cell r="H233">
            <v>137</v>
          </cell>
          <cell r="I233" t="str">
            <v>kg</v>
          </cell>
          <cell r="J233" t="str">
            <v>＝</v>
          </cell>
          <cell r="K233">
            <v>171.25</v>
          </cell>
          <cell r="L233" t="str">
            <v>kg</v>
          </cell>
        </row>
        <row r="235">
          <cell r="C235" t="str">
            <v>ﾌﾗﾝｼﾞ(SS)</v>
          </cell>
          <cell r="D235" t="str">
            <v>7.5K</v>
          </cell>
          <cell r="E235" t="str">
            <v>700A</v>
          </cell>
          <cell r="H235">
            <v>0</v>
          </cell>
        </row>
        <row r="236">
          <cell r="E236">
            <v>1</v>
          </cell>
          <cell r="F236" t="str">
            <v>枚</v>
          </cell>
          <cell r="G236" t="str">
            <v>×</v>
          </cell>
          <cell r="H236">
            <v>54.8</v>
          </cell>
          <cell r="I236" t="str">
            <v>kg</v>
          </cell>
          <cell r="J236" t="str">
            <v>＝</v>
          </cell>
          <cell r="K236">
            <v>54.8</v>
          </cell>
          <cell r="L236" t="str">
            <v>kg</v>
          </cell>
        </row>
        <row r="238">
          <cell r="C238" t="str">
            <v>ﾌﾗﾝｼﾞ(SS)</v>
          </cell>
          <cell r="D238" t="str">
            <v>JIS10K</v>
          </cell>
          <cell r="E238" t="str">
            <v>700A</v>
          </cell>
          <cell r="H238">
            <v>0</v>
          </cell>
        </row>
        <row r="239">
          <cell r="E239">
            <v>1</v>
          </cell>
          <cell r="F239" t="str">
            <v>枚</v>
          </cell>
          <cell r="G239" t="str">
            <v>×</v>
          </cell>
          <cell r="H239">
            <v>59</v>
          </cell>
          <cell r="I239" t="str">
            <v>kg</v>
          </cell>
          <cell r="J239" t="str">
            <v>＝</v>
          </cell>
          <cell r="K239">
            <v>59</v>
          </cell>
          <cell r="L239" t="str">
            <v>kg</v>
          </cell>
        </row>
        <row r="241">
          <cell r="J241" t="str">
            <v>計</v>
          </cell>
          <cell r="K241">
            <v>285.05</v>
          </cell>
          <cell r="L241" t="str">
            <v>kg</v>
          </cell>
        </row>
        <row r="243">
          <cell r="B243">
            <v>26</v>
          </cell>
          <cell r="C243" t="str">
            <v>2F90°エルボ</v>
          </cell>
          <cell r="M243">
            <v>184.3</v>
          </cell>
        </row>
        <row r="244">
          <cell r="C244" t="str">
            <v>90°ｴﾙﾎﾞ</v>
          </cell>
          <cell r="D244" t="str">
            <v>SP</v>
          </cell>
          <cell r="E244" t="str">
            <v>500A</v>
          </cell>
          <cell r="H244" t="str">
            <v>7.9t</v>
          </cell>
        </row>
        <row r="245">
          <cell r="E245">
            <v>1</v>
          </cell>
          <cell r="F245" t="str">
            <v>個</v>
          </cell>
          <cell r="G245" t="str">
            <v>×</v>
          </cell>
          <cell r="H245">
            <v>117.7</v>
          </cell>
          <cell r="I245" t="str">
            <v>kg</v>
          </cell>
          <cell r="J245" t="str">
            <v>＝</v>
          </cell>
          <cell r="K245">
            <v>117.7</v>
          </cell>
          <cell r="L245" t="str">
            <v>kg</v>
          </cell>
        </row>
        <row r="247">
          <cell r="C247" t="str">
            <v>ﾌﾗﾝｼﾞ(SS)</v>
          </cell>
          <cell r="D247" t="str">
            <v>JIS10K</v>
          </cell>
          <cell r="E247" t="str">
            <v>500A</v>
          </cell>
          <cell r="H247">
            <v>0</v>
          </cell>
        </row>
        <row r="248">
          <cell r="E248">
            <v>2</v>
          </cell>
          <cell r="F248" t="str">
            <v>枚</v>
          </cell>
          <cell r="G248" t="str">
            <v>×</v>
          </cell>
          <cell r="H248">
            <v>33.299999999999997</v>
          </cell>
          <cell r="I248" t="str">
            <v>kg</v>
          </cell>
          <cell r="J248" t="str">
            <v>＝</v>
          </cell>
          <cell r="K248">
            <v>66.599999999999994</v>
          </cell>
          <cell r="L248" t="str">
            <v>kg</v>
          </cell>
        </row>
        <row r="250">
          <cell r="J250" t="str">
            <v>計</v>
          </cell>
          <cell r="K250">
            <v>184.3</v>
          </cell>
          <cell r="L250" t="str">
            <v>kg</v>
          </cell>
        </row>
        <row r="255">
          <cell r="B255">
            <v>27</v>
          </cell>
          <cell r="C255" t="str">
            <v>2F90°エルボ</v>
          </cell>
          <cell r="M255">
            <v>349.1</v>
          </cell>
        </row>
        <row r="256">
          <cell r="C256" t="str">
            <v>90°ｴﾙﾎﾞ</v>
          </cell>
          <cell r="D256" t="str">
            <v>SP</v>
          </cell>
          <cell r="E256" t="str">
            <v>700A</v>
          </cell>
          <cell r="H256" t="str">
            <v>7.9t</v>
          </cell>
        </row>
        <row r="257">
          <cell r="E257">
            <v>1</v>
          </cell>
          <cell r="F257" t="str">
            <v>個</v>
          </cell>
          <cell r="G257" t="str">
            <v>×</v>
          </cell>
          <cell r="H257">
            <v>231.1</v>
          </cell>
          <cell r="I257" t="str">
            <v>kg</v>
          </cell>
          <cell r="J257" t="str">
            <v>＝</v>
          </cell>
          <cell r="K257">
            <v>231.1</v>
          </cell>
          <cell r="L257" t="str">
            <v>kg</v>
          </cell>
        </row>
        <row r="259">
          <cell r="C259" t="str">
            <v>ﾌﾗﾝｼﾞ(SS)</v>
          </cell>
          <cell r="D259" t="str">
            <v>JIS10K</v>
          </cell>
          <cell r="E259" t="str">
            <v>700A</v>
          </cell>
          <cell r="H259">
            <v>0</v>
          </cell>
        </row>
        <row r="260">
          <cell r="E260">
            <v>2</v>
          </cell>
          <cell r="F260" t="str">
            <v>枚</v>
          </cell>
          <cell r="G260" t="str">
            <v>×</v>
          </cell>
          <cell r="H260">
            <v>59</v>
          </cell>
          <cell r="I260" t="str">
            <v>kg</v>
          </cell>
          <cell r="J260" t="str">
            <v>＝</v>
          </cell>
          <cell r="K260">
            <v>118</v>
          </cell>
          <cell r="L260" t="str">
            <v>kg</v>
          </cell>
        </row>
        <row r="262">
          <cell r="J262" t="str">
            <v>計</v>
          </cell>
          <cell r="K262">
            <v>349.1</v>
          </cell>
          <cell r="L262" t="str">
            <v>kg</v>
          </cell>
        </row>
        <row r="264">
          <cell r="B264">
            <v>28</v>
          </cell>
          <cell r="C264" t="str">
            <v>2F90°エルボ</v>
          </cell>
          <cell r="M264">
            <v>344.9</v>
          </cell>
        </row>
        <row r="265">
          <cell r="C265" t="str">
            <v>90°ｴﾙﾎﾞ</v>
          </cell>
          <cell r="D265" t="str">
            <v>SP</v>
          </cell>
          <cell r="E265" t="str">
            <v>700A</v>
          </cell>
          <cell r="H265" t="str">
            <v>7.9t</v>
          </cell>
        </row>
        <row r="266">
          <cell r="E266">
            <v>1</v>
          </cell>
          <cell r="F266" t="str">
            <v>個</v>
          </cell>
          <cell r="G266" t="str">
            <v>×</v>
          </cell>
          <cell r="H266">
            <v>231.1</v>
          </cell>
          <cell r="I266" t="str">
            <v>kg</v>
          </cell>
          <cell r="J266" t="str">
            <v>＝</v>
          </cell>
          <cell r="K266">
            <v>231.1</v>
          </cell>
          <cell r="L266" t="str">
            <v>kg</v>
          </cell>
        </row>
        <row r="268">
          <cell r="C268" t="str">
            <v>ﾌﾗﾝｼﾞ(SS)</v>
          </cell>
          <cell r="D268" t="str">
            <v>7.5K</v>
          </cell>
          <cell r="E268" t="str">
            <v>700A</v>
          </cell>
          <cell r="H268">
            <v>0</v>
          </cell>
        </row>
        <row r="269">
          <cell r="E269">
            <v>1</v>
          </cell>
          <cell r="F269" t="str">
            <v>枚</v>
          </cell>
          <cell r="G269" t="str">
            <v>×</v>
          </cell>
          <cell r="H269">
            <v>54.8</v>
          </cell>
          <cell r="I269" t="str">
            <v>kg</v>
          </cell>
          <cell r="J269" t="str">
            <v>＝</v>
          </cell>
          <cell r="K269">
            <v>54.8</v>
          </cell>
          <cell r="L269" t="str">
            <v>kg</v>
          </cell>
        </row>
        <row r="271">
          <cell r="C271" t="str">
            <v>ﾌﾗﾝｼﾞ(SS)</v>
          </cell>
          <cell r="D271" t="str">
            <v>JIS10K</v>
          </cell>
          <cell r="E271" t="str">
            <v>700A</v>
          </cell>
          <cell r="H271">
            <v>0</v>
          </cell>
        </row>
        <row r="272">
          <cell r="E272">
            <v>1</v>
          </cell>
          <cell r="F272" t="str">
            <v>枚</v>
          </cell>
          <cell r="G272" t="str">
            <v>×</v>
          </cell>
          <cell r="H272">
            <v>59</v>
          </cell>
          <cell r="I272" t="str">
            <v>kg</v>
          </cell>
          <cell r="J272" t="str">
            <v>＝</v>
          </cell>
          <cell r="K272">
            <v>59</v>
          </cell>
          <cell r="L272" t="str">
            <v>kg</v>
          </cell>
        </row>
        <row r="274">
          <cell r="J274" t="str">
            <v>計</v>
          </cell>
          <cell r="K274">
            <v>344.9</v>
          </cell>
          <cell r="L274" t="str">
            <v>kg</v>
          </cell>
        </row>
        <row r="276">
          <cell r="B276">
            <v>29</v>
          </cell>
          <cell r="C276" t="str">
            <v>2F90°長尺曲がり管</v>
          </cell>
          <cell r="E276" t="str">
            <v>770L×1000L</v>
          </cell>
          <cell r="M276">
            <v>206.7</v>
          </cell>
        </row>
        <row r="277">
          <cell r="C277" t="str">
            <v>90°ｴﾙﾎﾞ</v>
          </cell>
          <cell r="D277" t="str">
            <v>SP</v>
          </cell>
          <cell r="E277" t="str">
            <v>500A</v>
          </cell>
          <cell r="H277" t="str">
            <v>7.9t</v>
          </cell>
        </row>
        <row r="278">
          <cell r="E278">
            <v>1</v>
          </cell>
          <cell r="F278" t="str">
            <v>個</v>
          </cell>
          <cell r="G278" t="str">
            <v>×</v>
          </cell>
          <cell r="H278">
            <v>117.7</v>
          </cell>
          <cell r="I278" t="str">
            <v>kg</v>
          </cell>
          <cell r="J278" t="str">
            <v>＝</v>
          </cell>
          <cell r="K278">
            <v>117.7</v>
          </cell>
          <cell r="L278" t="str">
            <v>kg</v>
          </cell>
        </row>
        <row r="280">
          <cell r="C280" t="str">
            <v>パイプ</v>
          </cell>
          <cell r="D280" t="str">
            <v>SP</v>
          </cell>
          <cell r="E280" t="str">
            <v>500A</v>
          </cell>
          <cell r="H280" t="str">
            <v>7.9t</v>
          </cell>
        </row>
        <row r="281">
          <cell r="E281">
            <v>0.23</v>
          </cell>
          <cell r="F281" t="str">
            <v>m</v>
          </cell>
          <cell r="G281" t="str">
            <v>×</v>
          </cell>
          <cell r="H281">
            <v>97.4</v>
          </cell>
          <cell r="I281" t="str">
            <v>kg</v>
          </cell>
          <cell r="J281" t="str">
            <v>＝</v>
          </cell>
          <cell r="K281">
            <v>22.4</v>
          </cell>
          <cell r="L281" t="str">
            <v>kg</v>
          </cell>
        </row>
        <row r="283">
          <cell r="C283" t="str">
            <v>ﾌﾗﾝｼﾞ(SS)</v>
          </cell>
          <cell r="D283" t="str">
            <v>JIS10K</v>
          </cell>
          <cell r="E283" t="str">
            <v>500A</v>
          </cell>
          <cell r="H283">
            <v>0</v>
          </cell>
        </row>
        <row r="284">
          <cell r="E284">
            <v>2</v>
          </cell>
          <cell r="F284" t="str">
            <v>枚</v>
          </cell>
          <cell r="G284" t="str">
            <v>×</v>
          </cell>
          <cell r="H284">
            <v>33.299999999999997</v>
          </cell>
          <cell r="I284" t="str">
            <v>kg</v>
          </cell>
          <cell r="J284" t="str">
            <v>＝</v>
          </cell>
          <cell r="K284">
            <v>66.599999999999994</v>
          </cell>
          <cell r="L284" t="str">
            <v>kg</v>
          </cell>
        </row>
        <row r="286">
          <cell r="J286" t="str">
            <v>計</v>
          </cell>
          <cell r="K286">
            <v>206.7</v>
          </cell>
          <cell r="L286" t="str">
            <v>kg</v>
          </cell>
        </row>
        <row r="291">
          <cell r="B291">
            <v>30</v>
          </cell>
          <cell r="C291" t="str">
            <v>2F90°長尺曲がり管</v>
          </cell>
          <cell r="E291" t="str">
            <v>900L×1050L</v>
          </cell>
          <cell r="M291">
            <v>224.23</v>
          </cell>
        </row>
        <row r="292">
          <cell r="C292" t="str">
            <v>90°ｴﾙﾎﾞ</v>
          </cell>
          <cell r="D292" t="str">
            <v>SP</v>
          </cell>
          <cell r="E292" t="str">
            <v>500A</v>
          </cell>
          <cell r="H292" t="str">
            <v>7.9t</v>
          </cell>
        </row>
        <row r="293">
          <cell r="E293">
            <v>1</v>
          </cell>
          <cell r="F293" t="str">
            <v>個</v>
          </cell>
          <cell r="G293" t="str">
            <v>×</v>
          </cell>
          <cell r="H293">
            <v>117.7</v>
          </cell>
          <cell r="I293" t="str">
            <v>kg</v>
          </cell>
          <cell r="J293" t="str">
            <v>＝</v>
          </cell>
          <cell r="K293">
            <v>117.7</v>
          </cell>
          <cell r="L293" t="str">
            <v>kg</v>
          </cell>
        </row>
        <row r="295">
          <cell r="C295" t="str">
            <v>パイプ</v>
          </cell>
          <cell r="D295" t="str">
            <v>SP</v>
          </cell>
          <cell r="E295" t="str">
            <v>500A</v>
          </cell>
          <cell r="H295" t="str">
            <v>7.9t</v>
          </cell>
        </row>
        <row r="296">
          <cell r="E296">
            <v>0.41</v>
          </cell>
          <cell r="F296" t="str">
            <v>m</v>
          </cell>
          <cell r="G296" t="str">
            <v>×</v>
          </cell>
          <cell r="H296">
            <v>97.4</v>
          </cell>
          <cell r="I296" t="str">
            <v>kg</v>
          </cell>
          <cell r="J296" t="str">
            <v>＝</v>
          </cell>
          <cell r="K296">
            <v>39.93</v>
          </cell>
          <cell r="L296" t="str">
            <v>kg</v>
          </cell>
        </row>
        <row r="298">
          <cell r="C298" t="str">
            <v>ﾌﾗﾝｼﾞ(SS)</v>
          </cell>
          <cell r="D298" t="str">
            <v>JIS10K</v>
          </cell>
          <cell r="E298" t="str">
            <v>500A</v>
          </cell>
          <cell r="H298">
            <v>0</v>
          </cell>
        </row>
        <row r="299">
          <cell r="E299">
            <v>2</v>
          </cell>
          <cell r="F299" t="str">
            <v>枚</v>
          </cell>
          <cell r="G299" t="str">
            <v>×</v>
          </cell>
          <cell r="H299">
            <v>33.299999999999997</v>
          </cell>
          <cell r="I299" t="str">
            <v>kg</v>
          </cell>
          <cell r="J299" t="str">
            <v>＝</v>
          </cell>
          <cell r="K299">
            <v>66.599999999999994</v>
          </cell>
          <cell r="L299" t="str">
            <v>kg</v>
          </cell>
        </row>
        <row r="301">
          <cell r="J301" t="str">
            <v>計</v>
          </cell>
          <cell r="K301">
            <v>224.23</v>
          </cell>
          <cell r="L301" t="str">
            <v>kg</v>
          </cell>
        </row>
        <row r="306">
          <cell r="B306">
            <v>31</v>
          </cell>
          <cell r="C306" t="str">
            <v>2F45°エルボ</v>
          </cell>
          <cell r="M306">
            <v>126.6</v>
          </cell>
        </row>
        <row r="307">
          <cell r="C307" t="str">
            <v>45°ｴﾙﾎﾞ</v>
          </cell>
          <cell r="D307" t="str">
            <v>SP</v>
          </cell>
          <cell r="E307" t="str">
            <v>500A</v>
          </cell>
          <cell r="H307" t="str">
            <v>7.9t</v>
          </cell>
        </row>
        <row r="308">
          <cell r="E308">
            <v>1</v>
          </cell>
          <cell r="F308" t="str">
            <v>個</v>
          </cell>
          <cell r="G308" t="str">
            <v>×</v>
          </cell>
          <cell r="H308">
            <v>60</v>
          </cell>
          <cell r="I308" t="str">
            <v>kg</v>
          </cell>
          <cell r="J308" t="str">
            <v>＝</v>
          </cell>
          <cell r="K308">
            <v>60</v>
          </cell>
          <cell r="L308" t="str">
            <v>kg</v>
          </cell>
        </row>
        <row r="310">
          <cell r="C310" t="str">
            <v>ﾌﾗﾝｼﾞ(SS)</v>
          </cell>
          <cell r="D310" t="str">
            <v>JIS10K</v>
          </cell>
          <cell r="E310" t="str">
            <v>500A</v>
          </cell>
          <cell r="H310">
            <v>0</v>
          </cell>
        </row>
        <row r="311">
          <cell r="E311">
            <v>2</v>
          </cell>
          <cell r="F311" t="str">
            <v>枚</v>
          </cell>
          <cell r="G311" t="str">
            <v>×</v>
          </cell>
          <cell r="H311">
            <v>33.299999999999997</v>
          </cell>
          <cell r="I311" t="str">
            <v>kg</v>
          </cell>
          <cell r="J311" t="str">
            <v>＝</v>
          </cell>
          <cell r="K311">
            <v>66.599999999999994</v>
          </cell>
          <cell r="L311" t="str">
            <v>kg</v>
          </cell>
        </row>
        <row r="313">
          <cell r="J313" t="str">
            <v>計</v>
          </cell>
          <cell r="K313">
            <v>126.6</v>
          </cell>
          <cell r="L313" t="str">
            <v>kg</v>
          </cell>
        </row>
        <row r="315">
          <cell r="B315">
            <v>32</v>
          </cell>
          <cell r="C315" t="str">
            <v>3Fティー</v>
          </cell>
          <cell r="M315">
            <v>200.8</v>
          </cell>
        </row>
        <row r="316">
          <cell r="C316" t="str">
            <v>T字管</v>
          </cell>
          <cell r="D316" t="str">
            <v>SP</v>
          </cell>
          <cell r="E316" t="str">
            <v>500AX500A</v>
          </cell>
          <cell r="H316" t="str">
            <v>t7.9</v>
          </cell>
        </row>
        <row r="317">
          <cell r="E317">
            <v>1</v>
          </cell>
          <cell r="F317" t="str">
            <v>個</v>
          </cell>
          <cell r="G317" t="str">
            <v>×</v>
          </cell>
          <cell r="H317">
            <v>100.9</v>
          </cell>
          <cell r="I317" t="str">
            <v>kg</v>
          </cell>
          <cell r="J317" t="str">
            <v>＝</v>
          </cell>
          <cell r="K317">
            <v>100.9</v>
          </cell>
          <cell r="L317" t="str">
            <v>kg</v>
          </cell>
        </row>
        <row r="319">
          <cell r="C319" t="str">
            <v>ﾌﾗﾝｼﾞ(SS)</v>
          </cell>
          <cell r="D319" t="str">
            <v>JIS10K</v>
          </cell>
          <cell r="E319" t="str">
            <v>500A</v>
          </cell>
          <cell r="H319">
            <v>0</v>
          </cell>
        </row>
        <row r="320">
          <cell r="E320">
            <v>3</v>
          </cell>
          <cell r="F320" t="str">
            <v>枚</v>
          </cell>
          <cell r="G320" t="str">
            <v>×</v>
          </cell>
          <cell r="H320">
            <v>33.299999999999997</v>
          </cell>
          <cell r="I320" t="str">
            <v>kg</v>
          </cell>
          <cell r="J320" t="str">
            <v>＝</v>
          </cell>
          <cell r="K320">
            <v>99.9</v>
          </cell>
          <cell r="L320" t="str">
            <v>kg</v>
          </cell>
        </row>
        <row r="322">
          <cell r="J322" t="str">
            <v>計</v>
          </cell>
          <cell r="K322">
            <v>200.8</v>
          </cell>
          <cell r="L322" t="str">
            <v>kg</v>
          </cell>
        </row>
        <row r="327">
          <cell r="B327">
            <v>33</v>
          </cell>
          <cell r="C327" t="str">
            <v>3Fティー</v>
          </cell>
          <cell r="M327">
            <v>445.4</v>
          </cell>
        </row>
        <row r="328">
          <cell r="C328" t="str">
            <v>T字管</v>
          </cell>
          <cell r="D328" t="str">
            <v>SP</v>
          </cell>
          <cell r="E328" t="str">
            <v>800AX800A</v>
          </cell>
          <cell r="H328" t="str">
            <v>t7.9</v>
          </cell>
        </row>
        <row r="329">
          <cell r="E329">
            <v>1</v>
          </cell>
          <cell r="F329" t="str">
            <v>個</v>
          </cell>
          <cell r="G329" t="str">
            <v>×</v>
          </cell>
          <cell r="H329">
            <v>220.8</v>
          </cell>
          <cell r="I329" t="str">
            <v>kg</v>
          </cell>
          <cell r="J329" t="str">
            <v>＝</v>
          </cell>
          <cell r="K329">
            <v>220.8</v>
          </cell>
          <cell r="L329" t="str">
            <v>kg</v>
          </cell>
        </row>
        <row r="331">
          <cell r="C331" t="str">
            <v>ﾌﾗﾝｼﾞ(SS)</v>
          </cell>
          <cell r="D331" t="str">
            <v>JIS10K</v>
          </cell>
          <cell r="E331" t="str">
            <v>800A</v>
          </cell>
          <cell r="H331">
            <v>0</v>
          </cell>
        </row>
        <row r="332">
          <cell r="E332">
            <v>2</v>
          </cell>
          <cell r="F332" t="str">
            <v>枚</v>
          </cell>
          <cell r="G332" t="str">
            <v>×</v>
          </cell>
          <cell r="H332">
            <v>76</v>
          </cell>
          <cell r="I332" t="str">
            <v>kg</v>
          </cell>
          <cell r="J332" t="str">
            <v>＝</v>
          </cell>
          <cell r="K332">
            <v>152</v>
          </cell>
          <cell r="L332" t="str">
            <v>kg</v>
          </cell>
        </row>
        <row r="334">
          <cell r="C334" t="str">
            <v>ﾌﾗﾝｼﾞ(SS)</v>
          </cell>
          <cell r="D334" t="str">
            <v>7.5K</v>
          </cell>
          <cell r="E334" t="str">
            <v>800A</v>
          </cell>
          <cell r="H334">
            <v>0</v>
          </cell>
        </row>
        <row r="335">
          <cell r="E335">
            <v>1</v>
          </cell>
          <cell r="F335" t="str">
            <v>枚</v>
          </cell>
          <cell r="G335" t="str">
            <v>×</v>
          </cell>
          <cell r="H335">
            <v>72.599999999999994</v>
          </cell>
          <cell r="I335" t="str">
            <v>kg</v>
          </cell>
          <cell r="J335" t="str">
            <v>＝</v>
          </cell>
          <cell r="K335">
            <v>72.599999999999994</v>
          </cell>
          <cell r="L335" t="str">
            <v>kg</v>
          </cell>
        </row>
        <row r="337">
          <cell r="J337" t="str">
            <v>計</v>
          </cell>
          <cell r="K337">
            <v>445.4</v>
          </cell>
          <cell r="L337" t="str">
            <v>kg</v>
          </cell>
        </row>
        <row r="339">
          <cell r="B339">
            <v>34</v>
          </cell>
          <cell r="C339" t="str">
            <v>3F分岐管</v>
          </cell>
          <cell r="E339" t="str">
            <v>1060L×500L</v>
          </cell>
          <cell r="M339">
            <v>320.40000000000003</v>
          </cell>
        </row>
        <row r="340">
          <cell r="C340" t="str">
            <v>分岐管</v>
          </cell>
          <cell r="D340" t="str">
            <v>SP</v>
          </cell>
          <cell r="E340" t="str">
            <v>700AX500A</v>
          </cell>
          <cell r="H340" t="str">
            <v>t7.9</v>
          </cell>
        </row>
        <row r="341">
          <cell r="E341">
            <v>1</v>
          </cell>
          <cell r="F341" t="str">
            <v>個</v>
          </cell>
          <cell r="G341" t="str">
            <v>×</v>
          </cell>
          <cell r="H341">
            <v>169.1</v>
          </cell>
          <cell r="I341" t="str">
            <v>kg</v>
          </cell>
          <cell r="J341" t="str">
            <v>＝</v>
          </cell>
          <cell r="K341">
            <v>169.1</v>
          </cell>
          <cell r="L341" t="str">
            <v>kg</v>
          </cell>
        </row>
        <row r="343">
          <cell r="C343" t="str">
            <v>ﾌﾗﾝｼﾞ(SS)</v>
          </cell>
          <cell r="D343" t="str">
            <v>JIS10K</v>
          </cell>
          <cell r="E343" t="str">
            <v>700A</v>
          </cell>
          <cell r="H343">
            <v>0</v>
          </cell>
        </row>
        <row r="344">
          <cell r="E344">
            <v>2</v>
          </cell>
          <cell r="F344" t="str">
            <v>枚</v>
          </cell>
          <cell r="G344" t="str">
            <v>×</v>
          </cell>
          <cell r="H344">
            <v>59</v>
          </cell>
          <cell r="I344" t="str">
            <v>kg</v>
          </cell>
          <cell r="J344" t="str">
            <v>＝</v>
          </cell>
          <cell r="K344">
            <v>118</v>
          </cell>
          <cell r="L344" t="str">
            <v>kg</v>
          </cell>
        </row>
        <row r="346">
          <cell r="C346" t="str">
            <v>ﾌﾗﾝｼﾞ(SS)</v>
          </cell>
          <cell r="D346" t="str">
            <v>JIS10K</v>
          </cell>
          <cell r="E346" t="str">
            <v>500A</v>
          </cell>
          <cell r="H346">
            <v>0</v>
          </cell>
        </row>
        <row r="347">
          <cell r="E347">
            <v>1</v>
          </cell>
          <cell r="F347" t="str">
            <v>枚</v>
          </cell>
          <cell r="G347" t="str">
            <v>×</v>
          </cell>
          <cell r="H347">
            <v>33.299999999999997</v>
          </cell>
          <cell r="I347" t="str">
            <v>kg</v>
          </cell>
          <cell r="J347" t="str">
            <v>＝</v>
          </cell>
          <cell r="K347">
            <v>33.299999999999997</v>
          </cell>
          <cell r="L347" t="str">
            <v>kg</v>
          </cell>
        </row>
        <row r="349">
          <cell r="J349" t="str">
            <v>計</v>
          </cell>
          <cell r="K349">
            <v>320.40000000000003</v>
          </cell>
          <cell r="L349" t="str">
            <v>kg</v>
          </cell>
        </row>
        <row r="363">
          <cell r="B363">
            <v>35</v>
          </cell>
          <cell r="C363" t="str">
            <v>3F分岐管</v>
          </cell>
          <cell r="E363" t="str">
            <v>1200L×500L</v>
          </cell>
          <cell r="M363">
            <v>339.58000000000004</v>
          </cell>
        </row>
        <row r="364">
          <cell r="C364" t="str">
            <v>分岐管</v>
          </cell>
          <cell r="D364" t="str">
            <v>SP</v>
          </cell>
          <cell r="E364" t="str">
            <v>700AX500A</v>
          </cell>
          <cell r="H364" t="str">
            <v>t7.9</v>
          </cell>
        </row>
        <row r="365">
          <cell r="E365">
            <v>1</v>
          </cell>
          <cell r="F365" t="str">
            <v>個</v>
          </cell>
          <cell r="G365" t="str">
            <v>×</v>
          </cell>
          <cell r="H365">
            <v>169.1</v>
          </cell>
          <cell r="I365" t="str">
            <v>kg</v>
          </cell>
          <cell r="J365" t="str">
            <v>＝</v>
          </cell>
          <cell r="K365">
            <v>169.1</v>
          </cell>
          <cell r="L365" t="str">
            <v>kg</v>
          </cell>
        </row>
        <row r="367">
          <cell r="C367" t="str">
            <v>ﾌﾗﾝｼﾞ(SS)</v>
          </cell>
          <cell r="D367" t="str">
            <v>JIS10K</v>
          </cell>
          <cell r="E367" t="str">
            <v>700A</v>
          </cell>
          <cell r="H367">
            <v>0</v>
          </cell>
        </row>
        <row r="368">
          <cell r="E368">
            <v>2</v>
          </cell>
          <cell r="F368" t="str">
            <v>枚</v>
          </cell>
          <cell r="G368" t="str">
            <v>×</v>
          </cell>
          <cell r="H368">
            <v>59</v>
          </cell>
          <cell r="I368" t="str">
            <v>kg</v>
          </cell>
          <cell r="J368" t="str">
            <v>＝</v>
          </cell>
          <cell r="K368">
            <v>118</v>
          </cell>
          <cell r="L368" t="str">
            <v>kg</v>
          </cell>
        </row>
        <row r="370">
          <cell r="C370" t="str">
            <v>ﾌﾗﾝｼﾞ(SS)</v>
          </cell>
          <cell r="D370" t="str">
            <v>JIS10K</v>
          </cell>
          <cell r="E370" t="str">
            <v>500A</v>
          </cell>
          <cell r="H370">
            <v>0</v>
          </cell>
        </row>
        <row r="371">
          <cell r="E371">
            <v>1</v>
          </cell>
          <cell r="F371" t="str">
            <v>枚</v>
          </cell>
          <cell r="G371" t="str">
            <v>×</v>
          </cell>
          <cell r="H371">
            <v>33.299999999999997</v>
          </cell>
          <cell r="I371" t="str">
            <v>kg</v>
          </cell>
          <cell r="J371" t="str">
            <v>＝</v>
          </cell>
          <cell r="K371">
            <v>33.299999999999997</v>
          </cell>
          <cell r="L371" t="str">
            <v>kg</v>
          </cell>
        </row>
        <row r="373">
          <cell r="C373" t="str">
            <v>パイプ</v>
          </cell>
          <cell r="D373" t="str">
            <v>SP</v>
          </cell>
          <cell r="E373" t="str">
            <v>700A</v>
          </cell>
          <cell r="H373" t="str">
            <v>7.9t</v>
          </cell>
        </row>
        <row r="374">
          <cell r="E374">
            <v>0.14000000000000001</v>
          </cell>
          <cell r="F374" t="str">
            <v>m</v>
          </cell>
          <cell r="G374" t="str">
            <v>×</v>
          </cell>
          <cell r="H374">
            <v>137</v>
          </cell>
          <cell r="I374" t="str">
            <v>kg</v>
          </cell>
          <cell r="J374" t="str">
            <v>＝</v>
          </cell>
          <cell r="K374">
            <v>19.18</v>
          </cell>
          <cell r="L374" t="str">
            <v>kg</v>
          </cell>
        </row>
        <row r="376">
          <cell r="J376" t="str">
            <v>計</v>
          </cell>
          <cell r="K376">
            <v>339.58000000000004</v>
          </cell>
          <cell r="L376" t="str">
            <v>kg</v>
          </cell>
        </row>
        <row r="378">
          <cell r="B378">
            <v>36</v>
          </cell>
          <cell r="C378" t="str">
            <v>3F分岐管</v>
          </cell>
          <cell r="M378">
            <v>383.8</v>
          </cell>
        </row>
        <row r="379">
          <cell r="C379" t="str">
            <v>分岐管</v>
          </cell>
          <cell r="D379" t="str">
            <v>SP</v>
          </cell>
          <cell r="E379" t="str">
            <v>800AX350A</v>
          </cell>
          <cell r="H379" t="str">
            <v>t7.9</v>
          </cell>
        </row>
        <row r="380">
          <cell r="E380">
            <v>1</v>
          </cell>
          <cell r="F380" t="str">
            <v>個</v>
          </cell>
          <cell r="G380" t="str">
            <v>×</v>
          </cell>
          <cell r="H380">
            <v>215.5</v>
          </cell>
          <cell r="I380" t="str">
            <v>kg</v>
          </cell>
          <cell r="J380" t="str">
            <v>＝</v>
          </cell>
          <cell r="K380">
            <v>215.5</v>
          </cell>
          <cell r="L380" t="str">
            <v>kg</v>
          </cell>
        </row>
        <row r="382">
          <cell r="C382" t="str">
            <v>ﾌﾗﾝｼﾞ(SS)</v>
          </cell>
          <cell r="D382" t="str">
            <v>JIS10K</v>
          </cell>
          <cell r="E382" t="str">
            <v>800A</v>
          </cell>
          <cell r="H382">
            <v>0</v>
          </cell>
        </row>
        <row r="383">
          <cell r="E383">
            <v>2</v>
          </cell>
          <cell r="F383" t="str">
            <v>枚</v>
          </cell>
          <cell r="G383" t="str">
            <v>×</v>
          </cell>
          <cell r="H383">
            <v>76</v>
          </cell>
          <cell r="I383" t="str">
            <v>kg</v>
          </cell>
          <cell r="J383" t="str">
            <v>＝</v>
          </cell>
          <cell r="K383">
            <v>152</v>
          </cell>
          <cell r="L383" t="str">
            <v>kg</v>
          </cell>
        </row>
        <row r="385">
          <cell r="C385" t="str">
            <v>ﾌﾗﾝｼﾞ(SS)</v>
          </cell>
          <cell r="D385" t="str">
            <v>JIS10K</v>
          </cell>
          <cell r="E385" t="str">
            <v>350A</v>
          </cell>
          <cell r="H385">
            <v>0</v>
          </cell>
        </row>
        <row r="386">
          <cell r="E386">
            <v>1</v>
          </cell>
          <cell r="F386" t="str">
            <v>枚</v>
          </cell>
          <cell r="G386" t="str">
            <v>×</v>
          </cell>
          <cell r="H386">
            <v>16.3</v>
          </cell>
          <cell r="I386" t="str">
            <v>kg</v>
          </cell>
          <cell r="J386" t="str">
            <v>＝</v>
          </cell>
          <cell r="K386">
            <v>16.3</v>
          </cell>
          <cell r="L386" t="str">
            <v>kg</v>
          </cell>
        </row>
        <row r="388">
          <cell r="J388" t="str">
            <v>計</v>
          </cell>
          <cell r="K388">
            <v>383.8</v>
          </cell>
          <cell r="L388" t="str">
            <v>kg</v>
          </cell>
        </row>
        <row r="399">
          <cell r="B399">
            <v>37</v>
          </cell>
          <cell r="C399" t="str">
            <v>3F分岐管</v>
          </cell>
          <cell r="M399">
            <v>293.3</v>
          </cell>
        </row>
        <row r="400">
          <cell r="C400" t="str">
            <v>分岐管</v>
          </cell>
          <cell r="D400" t="str">
            <v>SP</v>
          </cell>
          <cell r="E400" t="str">
            <v>700AX300A</v>
          </cell>
          <cell r="H400" t="str">
            <v>t7.9/t6.9</v>
          </cell>
        </row>
        <row r="401">
          <cell r="E401">
            <v>1</v>
          </cell>
          <cell r="F401" t="str">
            <v>個</v>
          </cell>
          <cell r="G401" t="str">
            <v>×</v>
          </cell>
          <cell r="H401">
            <v>162.69999999999999</v>
          </cell>
          <cell r="I401" t="str">
            <v>kg</v>
          </cell>
          <cell r="J401" t="str">
            <v>＝</v>
          </cell>
          <cell r="K401">
            <v>162.69999999999999</v>
          </cell>
          <cell r="L401" t="str">
            <v>kg</v>
          </cell>
        </row>
        <row r="403">
          <cell r="C403" t="str">
            <v>ﾌﾗﾝｼﾞ(SS)</v>
          </cell>
          <cell r="D403" t="str">
            <v>JIS10K</v>
          </cell>
          <cell r="E403" t="str">
            <v>700A</v>
          </cell>
          <cell r="H403">
            <v>0</v>
          </cell>
        </row>
        <row r="404">
          <cell r="E404">
            <v>2</v>
          </cell>
          <cell r="F404" t="str">
            <v>枚</v>
          </cell>
          <cell r="G404" t="str">
            <v>×</v>
          </cell>
          <cell r="H404">
            <v>59</v>
          </cell>
          <cell r="I404" t="str">
            <v>kg</v>
          </cell>
          <cell r="J404" t="str">
            <v>＝</v>
          </cell>
          <cell r="K404">
            <v>118</v>
          </cell>
          <cell r="L404" t="str">
            <v>kg</v>
          </cell>
        </row>
        <row r="406">
          <cell r="C406" t="str">
            <v>ﾌﾗﾝｼﾞ(SS)</v>
          </cell>
          <cell r="D406" t="str">
            <v>JIS10K</v>
          </cell>
          <cell r="E406" t="str">
            <v>300A</v>
          </cell>
          <cell r="H406">
            <v>0</v>
          </cell>
        </row>
        <row r="407">
          <cell r="E407">
            <v>1</v>
          </cell>
          <cell r="F407" t="str">
            <v>枚</v>
          </cell>
          <cell r="G407" t="str">
            <v>×</v>
          </cell>
          <cell r="H407">
            <v>12.6</v>
          </cell>
          <cell r="I407" t="str">
            <v>kg</v>
          </cell>
          <cell r="J407" t="str">
            <v>＝</v>
          </cell>
          <cell r="K407">
            <v>12.6</v>
          </cell>
          <cell r="L407" t="str">
            <v>kg</v>
          </cell>
        </row>
        <row r="409">
          <cell r="J409" t="str">
            <v>計</v>
          </cell>
          <cell r="K409">
            <v>293.3</v>
          </cell>
          <cell r="L409" t="str">
            <v>kg</v>
          </cell>
        </row>
        <row r="411">
          <cell r="B411">
            <v>38</v>
          </cell>
          <cell r="C411" t="str">
            <v>3F分岐管</v>
          </cell>
          <cell r="M411">
            <v>191.10000000000002</v>
          </cell>
        </row>
        <row r="412">
          <cell r="C412" t="str">
            <v>分岐管</v>
          </cell>
          <cell r="D412" t="str">
            <v>SP</v>
          </cell>
          <cell r="E412" t="str">
            <v>500AX500A</v>
          </cell>
          <cell r="H412" t="str">
            <v>t7.9</v>
          </cell>
        </row>
        <row r="413">
          <cell r="E413">
            <v>1</v>
          </cell>
          <cell r="F413" t="str">
            <v>個</v>
          </cell>
          <cell r="G413" t="str">
            <v>×</v>
          </cell>
          <cell r="H413">
            <v>91.2</v>
          </cell>
          <cell r="I413" t="str">
            <v>kg</v>
          </cell>
          <cell r="J413" t="str">
            <v>＝</v>
          </cell>
          <cell r="K413">
            <v>91.2</v>
          </cell>
          <cell r="L413" t="str">
            <v>kg</v>
          </cell>
        </row>
        <row r="415">
          <cell r="C415" t="str">
            <v>ﾌﾗﾝｼﾞ(SS)</v>
          </cell>
          <cell r="D415" t="str">
            <v>JIS10K</v>
          </cell>
          <cell r="E415" t="str">
            <v>500A</v>
          </cell>
          <cell r="H415">
            <v>0</v>
          </cell>
        </row>
        <row r="416">
          <cell r="E416">
            <v>3</v>
          </cell>
          <cell r="F416" t="str">
            <v>枚</v>
          </cell>
          <cell r="G416" t="str">
            <v>×</v>
          </cell>
          <cell r="H416">
            <v>33.299999999999997</v>
          </cell>
          <cell r="I416" t="str">
            <v>kg</v>
          </cell>
          <cell r="J416" t="str">
            <v>＝</v>
          </cell>
          <cell r="K416">
            <v>99.9</v>
          </cell>
          <cell r="L416" t="str">
            <v>kg</v>
          </cell>
        </row>
        <row r="418">
          <cell r="J418" t="str">
            <v>計</v>
          </cell>
          <cell r="K418">
            <v>191.10000000000002</v>
          </cell>
          <cell r="L418" t="str">
            <v>kg</v>
          </cell>
        </row>
        <row r="423">
          <cell r="B423">
            <v>39</v>
          </cell>
          <cell r="C423" t="str">
            <v>4F十字管</v>
          </cell>
          <cell r="M423">
            <v>275.98</v>
          </cell>
        </row>
        <row r="424">
          <cell r="C424" t="str">
            <v>T字管</v>
          </cell>
          <cell r="D424" t="str">
            <v>SP</v>
          </cell>
          <cell r="E424" t="str">
            <v>500AX500A</v>
          </cell>
          <cell r="H424" t="str">
            <v>t7.9</v>
          </cell>
        </row>
        <row r="425">
          <cell r="E425">
            <v>1</v>
          </cell>
          <cell r="F425" t="str">
            <v>個</v>
          </cell>
          <cell r="G425" t="str">
            <v>×</v>
          </cell>
          <cell r="H425">
            <v>100.9</v>
          </cell>
          <cell r="I425" t="str">
            <v>kg</v>
          </cell>
          <cell r="J425" t="str">
            <v>＝</v>
          </cell>
          <cell r="K425">
            <v>100.9</v>
          </cell>
          <cell r="L425" t="str">
            <v>kg</v>
          </cell>
        </row>
        <row r="427">
          <cell r="C427" t="str">
            <v>ﾌﾗﾝｼﾞ(SS)</v>
          </cell>
          <cell r="D427" t="str">
            <v>JIS10K</v>
          </cell>
          <cell r="E427" t="str">
            <v>500A</v>
          </cell>
          <cell r="H427">
            <v>0</v>
          </cell>
        </row>
        <row r="428">
          <cell r="E428">
            <v>4</v>
          </cell>
          <cell r="F428" t="str">
            <v>枚</v>
          </cell>
          <cell r="G428" t="str">
            <v>×</v>
          </cell>
          <cell r="H428">
            <v>33.299999999999997</v>
          </cell>
          <cell r="I428" t="str">
            <v>kg</v>
          </cell>
          <cell r="J428" t="str">
            <v>＝</v>
          </cell>
          <cell r="K428">
            <v>133.19999999999999</v>
          </cell>
          <cell r="L428" t="str">
            <v>kg</v>
          </cell>
        </row>
        <row r="430">
          <cell r="C430" t="str">
            <v>パイプ</v>
          </cell>
          <cell r="D430" t="str">
            <v>SP</v>
          </cell>
          <cell r="E430" t="str">
            <v>500A</v>
          </cell>
          <cell r="H430" t="str">
            <v>7.9t</v>
          </cell>
        </row>
        <row r="431">
          <cell r="E431">
            <v>0.43</v>
          </cell>
          <cell r="F431" t="str">
            <v>m</v>
          </cell>
          <cell r="G431" t="str">
            <v>×</v>
          </cell>
          <cell r="H431">
            <v>97.4</v>
          </cell>
          <cell r="I431" t="str">
            <v>kg</v>
          </cell>
          <cell r="J431" t="str">
            <v>＝</v>
          </cell>
          <cell r="K431">
            <v>41.88</v>
          </cell>
          <cell r="L431" t="str">
            <v>kg</v>
          </cell>
        </row>
        <row r="433">
          <cell r="J433" t="str">
            <v>計</v>
          </cell>
          <cell r="K433">
            <v>275.98</v>
          </cell>
          <cell r="L433" t="str">
            <v>kg</v>
          </cell>
        </row>
        <row r="435">
          <cell r="B435">
            <v>40</v>
          </cell>
          <cell r="C435" t="str">
            <v>フランジ蓋</v>
          </cell>
          <cell r="M435">
            <v>87.139999999999986</v>
          </cell>
        </row>
        <row r="436">
          <cell r="C436" t="str">
            <v>ﾌﾗﾝｼﾞ蓋(SS)</v>
          </cell>
          <cell r="D436" t="str">
            <v>JIS10K</v>
          </cell>
          <cell r="E436" t="str">
            <v>500A</v>
          </cell>
          <cell r="H436">
            <v>0</v>
          </cell>
        </row>
        <row r="437">
          <cell r="E437">
            <v>1</v>
          </cell>
          <cell r="F437" t="str">
            <v>枚</v>
          </cell>
          <cell r="G437" t="str">
            <v>×</v>
          </cell>
          <cell r="H437">
            <v>81.599999999999994</v>
          </cell>
          <cell r="I437" t="str">
            <v>kg</v>
          </cell>
          <cell r="J437" t="str">
            <v>＝</v>
          </cell>
          <cell r="K437">
            <v>81.599999999999994</v>
          </cell>
          <cell r="L437" t="str">
            <v>kg</v>
          </cell>
        </row>
        <row r="439">
          <cell r="C439" t="str">
            <v>パイプ</v>
          </cell>
          <cell r="D439" t="str">
            <v>SP</v>
          </cell>
          <cell r="E439" t="str">
            <v>100A</v>
          </cell>
          <cell r="H439" t="str">
            <v>4.5t</v>
          </cell>
        </row>
        <row r="440">
          <cell r="E440">
            <v>0.2</v>
          </cell>
          <cell r="F440" t="str">
            <v>m</v>
          </cell>
          <cell r="G440" t="str">
            <v>×</v>
          </cell>
          <cell r="H440">
            <v>12.2</v>
          </cell>
          <cell r="I440" t="str">
            <v>kg</v>
          </cell>
          <cell r="J440" t="str">
            <v>＝</v>
          </cell>
          <cell r="K440">
            <v>2.44</v>
          </cell>
          <cell r="L440" t="str">
            <v>kg</v>
          </cell>
        </row>
        <row r="442">
          <cell r="C442" t="str">
            <v>ﾌﾗﾝｼﾞ(SS)</v>
          </cell>
          <cell r="D442" t="str">
            <v>JIS10K</v>
          </cell>
          <cell r="E442" t="str">
            <v>100A</v>
          </cell>
          <cell r="H442">
            <v>0</v>
          </cell>
        </row>
        <row r="443">
          <cell r="E443">
            <v>1</v>
          </cell>
          <cell r="F443" t="str">
            <v>枚</v>
          </cell>
          <cell r="G443" t="str">
            <v>×</v>
          </cell>
          <cell r="H443">
            <v>3.1</v>
          </cell>
          <cell r="I443" t="str">
            <v>kg</v>
          </cell>
          <cell r="J443" t="str">
            <v>＝</v>
          </cell>
          <cell r="K443">
            <v>3.1</v>
          </cell>
          <cell r="L443" t="str">
            <v>kg</v>
          </cell>
        </row>
        <row r="445">
          <cell r="J445" t="str">
            <v>計</v>
          </cell>
          <cell r="K445">
            <v>87.139999999999986</v>
          </cell>
          <cell r="L445" t="str">
            <v>kg</v>
          </cell>
        </row>
        <row r="447">
          <cell r="B447">
            <v>41</v>
          </cell>
          <cell r="C447" t="str">
            <v>フランジ蓋</v>
          </cell>
          <cell r="M447">
            <v>196</v>
          </cell>
        </row>
        <row r="448">
          <cell r="C448" t="str">
            <v>ﾌﾗﾝｼﾞ蓋(SS)</v>
          </cell>
          <cell r="D448" t="str">
            <v>JIS10K</v>
          </cell>
          <cell r="E448" t="str">
            <v>700A</v>
          </cell>
          <cell r="H448">
            <v>0</v>
          </cell>
        </row>
        <row r="449">
          <cell r="E449">
            <v>1</v>
          </cell>
          <cell r="F449" t="str">
            <v>枚</v>
          </cell>
          <cell r="G449" t="str">
            <v>×</v>
          </cell>
          <cell r="H449">
            <v>196</v>
          </cell>
          <cell r="I449" t="str">
            <v>kg</v>
          </cell>
          <cell r="J449" t="str">
            <v>＝</v>
          </cell>
          <cell r="K449">
            <v>196</v>
          </cell>
          <cell r="L449" t="str">
            <v>kg</v>
          </cell>
        </row>
        <row r="451">
          <cell r="J451" t="str">
            <v>計</v>
          </cell>
          <cell r="K451">
            <v>196</v>
          </cell>
          <cell r="L451" t="str">
            <v>kg</v>
          </cell>
        </row>
        <row r="453">
          <cell r="B453">
            <v>42</v>
          </cell>
          <cell r="C453" t="str">
            <v>フランジ蓋</v>
          </cell>
          <cell r="M453">
            <v>286</v>
          </cell>
        </row>
        <row r="454">
          <cell r="C454" t="str">
            <v>ﾌﾗﾝｼﾞ蓋(SS)</v>
          </cell>
          <cell r="D454" t="str">
            <v>JIS10K</v>
          </cell>
          <cell r="E454" t="str">
            <v>800A</v>
          </cell>
          <cell r="H454">
            <v>0</v>
          </cell>
        </row>
        <row r="455">
          <cell r="E455">
            <v>1</v>
          </cell>
          <cell r="F455" t="str">
            <v>枚</v>
          </cell>
          <cell r="G455" t="str">
            <v>×</v>
          </cell>
          <cell r="H455">
            <v>286</v>
          </cell>
          <cell r="I455" t="str">
            <v>kg</v>
          </cell>
          <cell r="J455" t="str">
            <v>＝</v>
          </cell>
          <cell r="K455">
            <v>286</v>
          </cell>
          <cell r="L455" t="str">
            <v>kg</v>
          </cell>
        </row>
        <row r="457">
          <cell r="J457" t="str">
            <v>計</v>
          </cell>
          <cell r="K457">
            <v>286</v>
          </cell>
          <cell r="L457" t="str">
            <v>kg</v>
          </cell>
        </row>
        <row r="459">
          <cell r="B459">
            <v>49</v>
          </cell>
          <cell r="C459" t="str">
            <v>2F直管</v>
          </cell>
          <cell r="M459">
            <v>128.63999999999999</v>
          </cell>
        </row>
        <row r="460">
          <cell r="C460" t="str">
            <v>パイプ</v>
          </cell>
          <cell r="D460" t="str">
            <v>SP</v>
          </cell>
          <cell r="E460" t="str">
            <v>500A</v>
          </cell>
          <cell r="H460" t="str">
            <v>7.9t</v>
          </cell>
        </row>
        <row r="461">
          <cell r="E461">
            <v>0.6</v>
          </cell>
          <cell r="F461" t="str">
            <v>m</v>
          </cell>
          <cell r="G461" t="str">
            <v>×</v>
          </cell>
          <cell r="H461">
            <v>97.4</v>
          </cell>
          <cell r="I461" t="str">
            <v>kg</v>
          </cell>
          <cell r="J461" t="str">
            <v>＝</v>
          </cell>
          <cell r="K461">
            <v>58.44</v>
          </cell>
          <cell r="L461" t="str">
            <v>kg</v>
          </cell>
        </row>
        <row r="463">
          <cell r="C463" t="str">
            <v>ﾌﾗﾝｼﾞ(SS)</v>
          </cell>
          <cell r="D463" t="str">
            <v>7.5K</v>
          </cell>
          <cell r="E463" t="str">
            <v>500A</v>
          </cell>
          <cell r="H463">
            <v>0</v>
          </cell>
        </row>
        <row r="464">
          <cell r="E464">
            <v>2</v>
          </cell>
          <cell r="F464" t="str">
            <v>枚</v>
          </cell>
          <cell r="G464" t="str">
            <v>×</v>
          </cell>
          <cell r="H464">
            <v>35.1</v>
          </cell>
          <cell r="I464" t="str">
            <v>kg</v>
          </cell>
          <cell r="J464" t="str">
            <v>＝</v>
          </cell>
          <cell r="K464">
            <v>70.2</v>
          </cell>
          <cell r="L464" t="str">
            <v>kg</v>
          </cell>
        </row>
        <row r="466">
          <cell r="J466" t="str">
            <v>計</v>
          </cell>
          <cell r="K466">
            <v>128.63999999999999</v>
          </cell>
          <cell r="L466" t="str">
            <v>kg</v>
          </cell>
        </row>
        <row r="471">
          <cell r="B471">
            <v>50</v>
          </cell>
          <cell r="C471" t="str">
            <v>2F直管</v>
          </cell>
          <cell r="M471">
            <v>283.51</v>
          </cell>
        </row>
        <row r="472">
          <cell r="C472" t="str">
            <v>パイプ</v>
          </cell>
          <cell r="D472" t="str">
            <v>SP</v>
          </cell>
          <cell r="E472" t="str">
            <v>500A</v>
          </cell>
          <cell r="H472" t="str">
            <v>7.9t</v>
          </cell>
        </row>
        <row r="473">
          <cell r="E473">
            <v>2.19</v>
          </cell>
          <cell r="F473" t="str">
            <v>m</v>
          </cell>
          <cell r="G473" t="str">
            <v>×</v>
          </cell>
          <cell r="H473">
            <v>97.4</v>
          </cell>
          <cell r="I473" t="str">
            <v>kg</v>
          </cell>
          <cell r="J473" t="str">
            <v>＝</v>
          </cell>
          <cell r="K473">
            <v>213.31</v>
          </cell>
          <cell r="L473" t="str">
            <v>kg</v>
          </cell>
        </row>
        <row r="475">
          <cell r="C475" t="str">
            <v>ﾌﾗﾝｼﾞ(SS)</v>
          </cell>
          <cell r="D475" t="str">
            <v>7.5K</v>
          </cell>
          <cell r="E475" t="str">
            <v>500A</v>
          </cell>
          <cell r="H475">
            <v>0</v>
          </cell>
        </row>
        <row r="476">
          <cell r="E476">
            <v>2</v>
          </cell>
          <cell r="F476" t="str">
            <v>枚</v>
          </cell>
          <cell r="G476" t="str">
            <v>×</v>
          </cell>
          <cell r="H476">
            <v>35.1</v>
          </cell>
          <cell r="I476" t="str">
            <v>kg</v>
          </cell>
          <cell r="J476" t="str">
            <v>＝</v>
          </cell>
          <cell r="K476">
            <v>70.2</v>
          </cell>
          <cell r="L476" t="str">
            <v>kg</v>
          </cell>
        </row>
        <row r="478">
          <cell r="J478" t="str">
            <v>計</v>
          </cell>
          <cell r="K478">
            <v>283.51</v>
          </cell>
          <cell r="L478" t="str">
            <v>kg</v>
          </cell>
        </row>
        <row r="480">
          <cell r="B480">
            <v>51</v>
          </cell>
          <cell r="C480" t="str">
            <v>2F直管</v>
          </cell>
          <cell r="M480">
            <v>415</v>
          </cell>
        </row>
        <row r="481">
          <cell r="C481" t="str">
            <v>パイプ</v>
          </cell>
          <cell r="D481" t="str">
            <v>SP</v>
          </cell>
          <cell r="E481" t="str">
            <v>500A</v>
          </cell>
          <cell r="H481" t="str">
            <v>7.9t</v>
          </cell>
        </row>
        <row r="482">
          <cell r="E482">
            <v>3.54</v>
          </cell>
          <cell r="F482" t="str">
            <v>m</v>
          </cell>
          <cell r="G482" t="str">
            <v>×</v>
          </cell>
          <cell r="H482">
            <v>97.4</v>
          </cell>
          <cell r="I482" t="str">
            <v>kg</v>
          </cell>
          <cell r="J482" t="str">
            <v>＝</v>
          </cell>
          <cell r="K482">
            <v>344.8</v>
          </cell>
          <cell r="L482" t="str">
            <v>kg</v>
          </cell>
        </row>
        <row r="484">
          <cell r="C484" t="str">
            <v>ﾌﾗﾝｼﾞ(SS)</v>
          </cell>
          <cell r="D484" t="str">
            <v>7.5K</v>
          </cell>
          <cell r="E484" t="str">
            <v>500A</v>
          </cell>
          <cell r="H484">
            <v>0</v>
          </cell>
        </row>
        <row r="485">
          <cell r="E485">
            <v>2</v>
          </cell>
          <cell r="F485" t="str">
            <v>枚</v>
          </cell>
          <cell r="G485" t="str">
            <v>×</v>
          </cell>
          <cell r="H485">
            <v>35.1</v>
          </cell>
          <cell r="I485" t="str">
            <v>kg</v>
          </cell>
          <cell r="J485" t="str">
            <v>＝</v>
          </cell>
          <cell r="K485">
            <v>70.2</v>
          </cell>
          <cell r="L485" t="str">
            <v>kg</v>
          </cell>
        </row>
        <row r="487">
          <cell r="J487" t="str">
            <v>計</v>
          </cell>
          <cell r="K487">
            <v>415</v>
          </cell>
          <cell r="L487" t="str">
            <v>kg</v>
          </cell>
        </row>
        <row r="489">
          <cell r="B489">
            <v>52</v>
          </cell>
          <cell r="C489" t="str">
            <v>2F90ﾟエルボ（S）</v>
          </cell>
          <cell r="M489">
            <v>170.99</v>
          </cell>
        </row>
        <row r="490">
          <cell r="C490" t="str">
            <v>90°ｴﾙﾎﾞ(S)</v>
          </cell>
          <cell r="D490" t="str">
            <v>SP</v>
          </cell>
          <cell r="E490" t="str">
            <v>500A</v>
          </cell>
          <cell r="H490" t="str">
            <v>7.9t</v>
          </cell>
        </row>
        <row r="491">
          <cell r="E491">
            <v>1</v>
          </cell>
          <cell r="F491" t="str">
            <v>個</v>
          </cell>
          <cell r="G491" t="str">
            <v>×</v>
          </cell>
          <cell r="H491">
            <v>77.7</v>
          </cell>
          <cell r="I491" t="str">
            <v>kg</v>
          </cell>
          <cell r="J491" t="str">
            <v>＝</v>
          </cell>
          <cell r="K491">
            <v>77.7</v>
          </cell>
          <cell r="L491" t="str">
            <v>kg</v>
          </cell>
        </row>
        <row r="493">
          <cell r="C493" t="str">
            <v>ﾌﾗﾝｼﾞ(SS)</v>
          </cell>
          <cell r="D493" t="str">
            <v>JIS10K</v>
          </cell>
          <cell r="E493" t="str">
            <v>500A</v>
          </cell>
          <cell r="H493">
            <v>0</v>
          </cell>
        </row>
        <row r="494">
          <cell r="E494">
            <v>2</v>
          </cell>
          <cell r="F494" t="str">
            <v>枚</v>
          </cell>
          <cell r="G494" t="str">
            <v>×</v>
          </cell>
          <cell r="H494">
            <v>33.299999999999997</v>
          </cell>
          <cell r="I494" t="str">
            <v>kg</v>
          </cell>
          <cell r="J494" t="str">
            <v>＝</v>
          </cell>
          <cell r="K494">
            <v>66.599999999999994</v>
          </cell>
          <cell r="L494" t="str">
            <v>kg</v>
          </cell>
        </row>
        <row r="496">
          <cell r="C496" t="str">
            <v>パイプ</v>
          </cell>
          <cell r="D496" t="str">
            <v>SP</v>
          </cell>
          <cell r="E496" t="str">
            <v>500A</v>
          </cell>
          <cell r="H496" t="str">
            <v>7.9t</v>
          </cell>
        </row>
        <row r="497">
          <cell r="E497">
            <v>0.27400000000000002</v>
          </cell>
          <cell r="F497" t="str">
            <v>m</v>
          </cell>
          <cell r="G497" t="str">
            <v>×</v>
          </cell>
          <cell r="H497">
            <v>97.4</v>
          </cell>
          <cell r="I497" t="str">
            <v>kg</v>
          </cell>
          <cell r="J497" t="str">
            <v>＝</v>
          </cell>
          <cell r="K497">
            <v>26.69</v>
          </cell>
          <cell r="L497" t="str">
            <v>kg</v>
          </cell>
        </row>
        <row r="499">
          <cell r="J499" t="str">
            <v>計</v>
          </cell>
          <cell r="K499">
            <v>170.99</v>
          </cell>
          <cell r="L499" t="str">
            <v>kg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A4">
            <v>1</v>
          </cell>
          <cell r="B4" t="str">
            <v>パイプ</v>
          </cell>
          <cell r="C4" t="str">
            <v>SP</v>
          </cell>
          <cell r="D4" t="str">
            <v>400A</v>
          </cell>
          <cell r="E4">
            <v>77.599999999999994</v>
          </cell>
          <cell r="F4" t="str">
            <v>7.9t</v>
          </cell>
        </row>
        <row r="5">
          <cell r="A5">
            <v>2</v>
          </cell>
          <cell r="B5" t="str">
            <v>パイプ</v>
          </cell>
          <cell r="C5" t="str">
            <v>SP</v>
          </cell>
          <cell r="D5" t="str">
            <v>450A</v>
          </cell>
          <cell r="E5">
            <v>87.5</v>
          </cell>
          <cell r="F5" t="str">
            <v>7.9t</v>
          </cell>
        </row>
        <row r="6">
          <cell r="A6">
            <v>3</v>
          </cell>
          <cell r="B6" t="str">
            <v>パイプ</v>
          </cell>
          <cell r="C6" t="str">
            <v>SP</v>
          </cell>
          <cell r="D6" t="str">
            <v>500A</v>
          </cell>
          <cell r="E6">
            <v>97.4</v>
          </cell>
          <cell r="F6" t="str">
            <v>7.9t</v>
          </cell>
        </row>
        <row r="7">
          <cell r="A7">
            <v>4</v>
          </cell>
          <cell r="B7" t="str">
            <v>パイプ</v>
          </cell>
          <cell r="C7" t="str">
            <v>SP</v>
          </cell>
          <cell r="D7" t="str">
            <v>550A</v>
          </cell>
          <cell r="E7">
            <v>107</v>
          </cell>
          <cell r="F7" t="str">
            <v>7.9t</v>
          </cell>
        </row>
        <row r="8">
          <cell r="A8">
            <v>5</v>
          </cell>
          <cell r="B8" t="str">
            <v>パイプ</v>
          </cell>
          <cell r="C8" t="str">
            <v>SP</v>
          </cell>
          <cell r="D8" t="str">
            <v>600A</v>
          </cell>
          <cell r="E8">
            <v>117</v>
          </cell>
          <cell r="F8" t="str">
            <v>7.9t</v>
          </cell>
        </row>
        <row r="9">
          <cell r="A9">
            <v>6</v>
          </cell>
          <cell r="B9" t="str">
            <v>パイプ</v>
          </cell>
          <cell r="C9" t="str">
            <v>SP</v>
          </cell>
          <cell r="D9" t="str">
            <v>650A</v>
          </cell>
          <cell r="E9">
            <v>127</v>
          </cell>
          <cell r="F9" t="str">
            <v>7.9t</v>
          </cell>
        </row>
        <row r="10">
          <cell r="A10">
            <v>7</v>
          </cell>
          <cell r="B10" t="str">
            <v>パイプ</v>
          </cell>
          <cell r="C10" t="str">
            <v>SP</v>
          </cell>
          <cell r="D10" t="str">
            <v>700A</v>
          </cell>
          <cell r="E10">
            <v>137</v>
          </cell>
          <cell r="F10" t="str">
            <v>7.9t</v>
          </cell>
        </row>
        <row r="11">
          <cell r="A11">
            <v>8</v>
          </cell>
          <cell r="B11" t="str">
            <v>パイプ</v>
          </cell>
          <cell r="C11" t="str">
            <v>SP</v>
          </cell>
          <cell r="D11" t="str">
            <v>750A</v>
          </cell>
          <cell r="E11">
            <v>147</v>
          </cell>
          <cell r="F11" t="str">
            <v>7.9t</v>
          </cell>
        </row>
        <row r="12">
          <cell r="A12">
            <v>9</v>
          </cell>
          <cell r="B12" t="str">
            <v>パイプ</v>
          </cell>
          <cell r="C12" t="str">
            <v>SP</v>
          </cell>
          <cell r="D12" t="str">
            <v>800A</v>
          </cell>
          <cell r="E12">
            <v>157</v>
          </cell>
          <cell r="F12" t="str">
            <v>7.9t</v>
          </cell>
        </row>
        <row r="13">
          <cell r="A13">
            <v>10</v>
          </cell>
          <cell r="B13" t="str">
            <v>パイプ</v>
          </cell>
          <cell r="C13" t="str">
            <v>SP</v>
          </cell>
          <cell r="D13" t="str">
            <v>850A</v>
          </cell>
          <cell r="E13">
            <v>200</v>
          </cell>
          <cell r="F13" t="str">
            <v>9.5t</v>
          </cell>
        </row>
        <row r="14">
          <cell r="A14">
            <v>11</v>
          </cell>
          <cell r="B14" t="str">
            <v>パイプ</v>
          </cell>
          <cell r="C14" t="str">
            <v>SP</v>
          </cell>
          <cell r="D14" t="str">
            <v>900A</v>
          </cell>
          <cell r="E14">
            <v>212</v>
          </cell>
          <cell r="F14" t="str">
            <v>9.5t</v>
          </cell>
        </row>
        <row r="15">
          <cell r="A15">
            <v>12</v>
          </cell>
          <cell r="B15" t="str">
            <v>パイプ</v>
          </cell>
          <cell r="C15" t="str">
            <v>SP</v>
          </cell>
          <cell r="D15" t="str">
            <v>1000A</v>
          </cell>
          <cell r="E15">
            <v>236</v>
          </cell>
          <cell r="F15" t="str">
            <v>9.5t</v>
          </cell>
        </row>
        <row r="16">
          <cell r="A16">
            <v>13</v>
          </cell>
          <cell r="B16" t="str">
            <v>パイプ</v>
          </cell>
          <cell r="C16" t="str">
            <v>SP</v>
          </cell>
          <cell r="D16" t="str">
            <v>1100A</v>
          </cell>
          <cell r="E16">
            <v>260</v>
          </cell>
          <cell r="F16" t="str">
            <v>9.5t</v>
          </cell>
        </row>
        <row r="17">
          <cell r="A17">
            <v>14</v>
          </cell>
          <cell r="B17" t="str">
            <v>パイプ</v>
          </cell>
          <cell r="C17" t="str">
            <v>SP</v>
          </cell>
          <cell r="D17" t="str">
            <v>1200A</v>
          </cell>
          <cell r="E17">
            <v>283</v>
          </cell>
          <cell r="F17" t="str">
            <v>9.5t</v>
          </cell>
        </row>
        <row r="18">
          <cell r="A18">
            <v>15</v>
          </cell>
        </row>
        <row r="19">
          <cell r="A19">
            <v>16</v>
          </cell>
          <cell r="B19" t="str">
            <v>パイプ</v>
          </cell>
          <cell r="C19" t="str">
            <v>SP</v>
          </cell>
          <cell r="D19" t="str">
            <v>25A</v>
          </cell>
          <cell r="E19">
            <v>2.4300000000000002</v>
          </cell>
          <cell r="F19" t="str">
            <v>3.2t</v>
          </cell>
        </row>
        <row r="20">
          <cell r="A20">
            <v>17</v>
          </cell>
          <cell r="B20" t="str">
            <v>パイプ</v>
          </cell>
          <cell r="C20" t="str">
            <v>SP</v>
          </cell>
          <cell r="D20" t="str">
            <v>32A</v>
          </cell>
          <cell r="E20">
            <v>3.38</v>
          </cell>
          <cell r="F20" t="str">
            <v>3.5t</v>
          </cell>
        </row>
        <row r="21">
          <cell r="A21">
            <v>18</v>
          </cell>
          <cell r="B21" t="str">
            <v>パイプ</v>
          </cell>
          <cell r="C21" t="str">
            <v>SP</v>
          </cell>
          <cell r="D21" t="str">
            <v>50A</v>
          </cell>
          <cell r="E21">
            <v>5.31</v>
          </cell>
          <cell r="F21" t="str">
            <v>3.8t</v>
          </cell>
        </row>
        <row r="22">
          <cell r="A22">
            <v>19</v>
          </cell>
          <cell r="B22" t="str">
            <v>パイプ</v>
          </cell>
          <cell r="C22" t="str">
            <v>SP</v>
          </cell>
          <cell r="D22" t="str">
            <v>65A</v>
          </cell>
          <cell r="E22">
            <v>7.47</v>
          </cell>
          <cell r="F22" t="str">
            <v>4.2t</v>
          </cell>
        </row>
        <row r="23">
          <cell r="A23">
            <v>20</v>
          </cell>
          <cell r="B23" t="str">
            <v>パイプ</v>
          </cell>
          <cell r="C23" t="str">
            <v>SP</v>
          </cell>
          <cell r="D23" t="str">
            <v>100A</v>
          </cell>
          <cell r="E23">
            <v>12.2</v>
          </cell>
          <cell r="F23" t="str">
            <v>4.5t</v>
          </cell>
        </row>
        <row r="24">
          <cell r="A24">
            <v>21</v>
          </cell>
          <cell r="B24" t="str">
            <v>パイプ</v>
          </cell>
          <cell r="C24" t="str">
            <v>SP</v>
          </cell>
          <cell r="D24" t="str">
            <v>200A</v>
          </cell>
          <cell r="E24">
            <v>30.1</v>
          </cell>
          <cell r="F24" t="str">
            <v>5.8t</v>
          </cell>
        </row>
        <row r="25">
          <cell r="A25">
            <v>22</v>
          </cell>
          <cell r="B25" t="str">
            <v>パイプ</v>
          </cell>
          <cell r="C25" t="str">
            <v>SP</v>
          </cell>
          <cell r="D25" t="str">
            <v>300A</v>
          </cell>
          <cell r="E25">
            <v>53</v>
          </cell>
          <cell r="F25" t="str">
            <v>6.9t</v>
          </cell>
        </row>
        <row r="26">
          <cell r="A26">
            <v>23</v>
          </cell>
          <cell r="B26" t="str">
            <v>パイプ</v>
          </cell>
          <cell r="C26" t="str">
            <v>SP</v>
          </cell>
          <cell r="D26" t="str">
            <v>350A</v>
          </cell>
          <cell r="E26">
            <v>67.7</v>
          </cell>
          <cell r="F26" t="str">
            <v>7.9t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  <cell r="B34" t="str">
            <v>ﾌﾗﾝｼﾞ(SS)</v>
          </cell>
          <cell r="C34" t="str">
            <v>JIS10K</v>
          </cell>
          <cell r="D34" t="str">
            <v>20A</v>
          </cell>
          <cell r="E34">
            <v>0.72</v>
          </cell>
        </row>
        <row r="35">
          <cell r="A35">
            <v>32</v>
          </cell>
          <cell r="B35" t="str">
            <v>ﾌﾗﾝｼﾞ(SS)</v>
          </cell>
          <cell r="C35" t="str">
            <v>JIS10K</v>
          </cell>
          <cell r="D35" t="str">
            <v>25A</v>
          </cell>
          <cell r="E35">
            <v>1.1200000000000001</v>
          </cell>
        </row>
        <row r="36">
          <cell r="A36">
            <v>33</v>
          </cell>
          <cell r="B36" t="str">
            <v>ﾌﾗﾝｼﾞ(SS)</v>
          </cell>
          <cell r="C36" t="str">
            <v>JIS10K</v>
          </cell>
          <cell r="D36" t="str">
            <v>32A</v>
          </cell>
          <cell r="E36">
            <v>1.47</v>
          </cell>
        </row>
        <row r="37">
          <cell r="A37">
            <v>34</v>
          </cell>
          <cell r="B37" t="str">
            <v>ﾌﾗﾝｼﾞ(SS)</v>
          </cell>
          <cell r="C37" t="str">
            <v>JIS10K</v>
          </cell>
          <cell r="D37" t="str">
            <v>40A</v>
          </cell>
          <cell r="E37">
            <v>1.55</v>
          </cell>
        </row>
        <row r="38">
          <cell r="A38">
            <v>35</v>
          </cell>
          <cell r="B38" t="str">
            <v>ﾌﾗﾝｼﾞ(SS)</v>
          </cell>
          <cell r="C38" t="str">
            <v>JIS10K</v>
          </cell>
          <cell r="D38" t="str">
            <v>50A</v>
          </cell>
          <cell r="E38">
            <v>1.86</v>
          </cell>
        </row>
        <row r="39">
          <cell r="A39">
            <v>36</v>
          </cell>
          <cell r="B39" t="str">
            <v>ﾌﾗﾝｼﾞ(SS)</v>
          </cell>
          <cell r="C39" t="str">
            <v>JIS10K</v>
          </cell>
          <cell r="D39" t="str">
            <v>65A</v>
          </cell>
          <cell r="E39">
            <v>2.58</v>
          </cell>
        </row>
        <row r="40">
          <cell r="A40">
            <v>37</v>
          </cell>
          <cell r="B40" t="str">
            <v>ﾌﾗﾝｼﾞ(SS)</v>
          </cell>
          <cell r="C40" t="str">
            <v>JIS10K</v>
          </cell>
          <cell r="D40" t="str">
            <v>80A</v>
          </cell>
          <cell r="E40">
            <v>2.58</v>
          </cell>
        </row>
        <row r="41">
          <cell r="A41">
            <v>38</v>
          </cell>
          <cell r="B41" t="str">
            <v>ﾌﾗﾝｼﾞ(SS)</v>
          </cell>
          <cell r="C41" t="str">
            <v>JIS10K</v>
          </cell>
          <cell r="D41" t="str">
            <v>100A</v>
          </cell>
          <cell r="E41">
            <v>3.1</v>
          </cell>
        </row>
        <row r="42">
          <cell r="A42">
            <v>39</v>
          </cell>
          <cell r="B42" t="str">
            <v>ﾌﾗﾝｼﾞ(SS)</v>
          </cell>
          <cell r="C42" t="str">
            <v>JIS10K</v>
          </cell>
          <cell r="D42" t="str">
            <v>125A</v>
          </cell>
          <cell r="E42">
            <v>4.7300000000000004</v>
          </cell>
        </row>
        <row r="43">
          <cell r="A43">
            <v>40</v>
          </cell>
          <cell r="B43" t="str">
            <v>ﾌﾗﾝｼﾞ(SS)</v>
          </cell>
          <cell r="C43" t="str">
            <v>JIS10K</v>
          </cell>
          <cell r="D43" t="str">
            <v>150A</v>
          </cell>
          <cell r="E43">
            <v>6.3</v>
          </cell>
        </row>
        <row r="44">
          <cell r="A44">
            <v>41</v>
          </cell>
          <cell r="B44" t="str">
            <v>ﾌﾗﾝｼﾞ(SS)</v>
          </cell>
          <cell r="C44" t="str">
            <v>JIS10K</v>
          </cell>
          <cell r="D44" t="str">
            <v>200A</v>
          </cell>
          <cell r="E44">
            <v>7.46</v>
          </cell>
        </row>
        <row r="45">
          <cell r="A45">
            <v>42</v>
          </cell>
          <cell r="B45" t="str">
            <v>ﾌﾗﾝｼﾞ(SS)</v>
          </cell>
          <cell r="C45" t="str">
            <v>JIS10K</v>
          </cell>
          <cell r="D45" t="str">
            <v>250A</v>
          </cell>
          <cell r="E45">
            <v>11.8</v>
          </cell>
        </row>
        <row r="46">
          <cell r="A46">
            <v>43</v>
          </cell>
          <cell r="B46" t="str">
            <v>ﾌﾗﾝｼﾞ(SS)</v>
          </cell>
          <cell r="C46" t="str">
            <v>JIS10K</v>
          </cell>
          <cell r="D46" t="str">
            <v>300A</v>
          </cell>
          <cell r="E46">
            <v>12.6</v>
          </cell>
        </row>
        <row r="47">
          <cell r="A47">
            <v>44</v>
          </cell>
          <cell r="B47" t="str">
            <v>ﾌﾗﾝｼﾞ(SS)</v>
          </cell>
          <cell r="C47" t="str">
            <v>JIS10K</v>
          </cell>
          <cell r="D47" t="str">
            <v>350A</v>
          </cell>
          <cell r="E47">
            <v>16.3</v>
          </cell>
        </row>
        <row r="48">
          <cell r="A48">
            <v>45</v>
          </cell>
          <cell r="B48" t="str">
            <v>ﾌﾗﾝｼﾞ(SS)</v>
          </cell>
          <cell r="C48" t="str">
            <v>JIS10K</v>
          </cell>
          <cell r="D48" t="str">
            <v>400A</v>
          </cell>
          <cell r="E48">
            <v>23.2</v>
          </cell>
        </row>
        <row r="49">
          <cell r="A49">
            <v>46</v>
          </cell>
          <cell r="B49" t="str">
            <v>ﾌﾗﾝｼﾞ(SS)</v>
          </cell>
          <cell r="C49" t="str">
            <v>JIS10K</v>
          </cell>
          <cell r="D49" t="str">
            <v>450A</v>
          </cell>
          <cell r="E49">
            <v>29.3</v>
          </cell>
        </row>
        <row r="50">
          <cell r="A50">
            <v>47</v>
          </cell>
          <cell r="B50" t="str">
            <v>ﾌﾗﾝｼﾞ(SS)</v>
          </cell>
          <cell r="C50" t="str">
            <v>JIS10K</v>
          </cell>
          <cell r="D50" t="str">
            <v>500A</v>
          </cell>
          <cell r="E50">
            <v>33.299999999999997</v>
          </cell>
        </row>
        <row r="51">
          <cell r="A51">
            <v>48</v>
          </cell>
          <cell r="B51" t="str">
            <v>ﾌﾗﾝｼﾞ(SS)</v>
          </cell>
          <cell r="C51" t="str">
            <v>JIS10K</v>
          </cell>
          <cell r="D51" t="str">
            <v>600A</v>
          </cell>
          <cell r="E51">
            <v>45.4</v>
          </cell>
        </row>
        <row r="52">
          <cell r="A52">
            <v>49</v>
          </cell>
          <cell r="B52" t="str">
            <v>ﾌﾗﾝｼﾞ(SS)</v>
          </cell>
          <cell r="C52" t="str">
            <v>JIS10K</v>
          </cell>
          <cell r="D52" t="str">
            <v>700A</v>
          </cell>
          <cell r="E52">
            <v>59</v>
          </cell>
        </row>
        <row r="53">
          <cell r="A53">
            <v>50</v>
          </cell>
          <cell r="B53" t="str">
            <v>ﾌﾗﾝｼﾞ(SS)</v>
          </cell>
          <cell r="C53" t="str">
            <v>JIS10K</v>
          </cell>
          <cell r="D53" t="str">
            <v>800A</v>
          </cell>
          <cell r="E53">
            <v>76</v>
          </cell>
        </row>
        <row r="54">
          <cell r="A54">
            <v>51</v>
          </cell>
          <cell r="B54" t="str">
            <v>ﾌﾗﾝｼﾞ(SS)</v>
          </cell>
          <cell r="C54" t="str">
            <v>JIS10K</v>
          </cell>
          <cell r="D54" t="str">
            <v>900A</v>
          </cell>
          <cell r="E54">
            <v>88.9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  <cell r="B58" t="str">
            <v>ﾌﾗﾝｼﾞ(SS)</v>
          </cell>
          <cell r="C58" t="str">
            <v>7.5K</v>
          </cell>
          <cell r="D58" t="str">
            <v>200A</v>
          </cell>
          <cell r="E58">
            <v>8.8000000000000007</v>
          </cell>
        </row>
        <row r="59">
          <cell r="A59">
            <v>56</v>
          </cell>
          <cell r="B59" t="str">
            <v>ﾌﾗﾝｼﾞ(SS)</v>
          </cell>
          <cell r="C59" t="str">
            <v>7.5K</v>
          </cell>
          <cell r="D59" t="str">
            <v>400A</v>
          </cell>
          <cell r="E59">
            <v>23.9</v>
          </cell>
        </row>
        <row r="60">
          <cell r="A60">
            <v>57</v>
          </cell>
          <cell r="B60" t="str">
            <v>ﾌﾗﾝｼﾞ(SS)</v>
          </cell>
          <cell r="C60" t="str">
            <v>7.5K</v>
          </cell>
          <cell r="D60" t="str">
            <v>450A</v>
          </cell>
          <cell r="E60">
            <v>31.1</v>
          </cell>
        </row>
        <row r="61">
          <cell r="A61">
            <v>58</v>
          </cell>
          <cell r="B61" t="str">
            <v>ﾌﾗﾝｼﾞ(SS)</v>
          </cell>
          <cell r="C61" t="str">
            <v>7.5K</v>
          </cell>
          <cell r="D61" t="str">
            <v>500A</v>
          </cell>
          <cell r="E61">
            <v>35.1</v>
          </cell>
        </row>
        <row r="62">
          <cell r="A62">
            <v>59</v>
          </cell>
          <cell r="B62" t="str">
            <v>ﾌﾗﾝｼﾞ(SS)</v>
          </cell>
          <cell r="C62" t="str">
            <v>7.5K</v>
          </cell>
          <cell r="D62" t="str">
            <v>600A</v>
          </cell>
          <cell r="E62">
            <v>42.7</v>
          </cell>
        </row>
        <row r="63">
          <cell r="A63">
            <v>60</v>
          </cell>
          <cell r="B63" t="str">
            <v>ﾌﾗﾝｼﾞ(SS)</v>
          </cell>
          <cell r="C63" t="str">
            <v>7.5K</v>
          </cell>
          <cell r="D63" t="str">
            <v>700A</v>
          </cell>
          <cell r="E63">
            <v>54.8</v>
          </cell>
        </row>
        <row r="64">
          <cell r="A64">
            <v>61</v>
          </cell>
          <cell r="B64" t="str">
            <v>ﾌﾗﾝｼﾞ(SS)</v>
          </cell>
          <cell r="C64" t="str">
            <v>7.5K</v>
          </cell>
          <cell r="D64" t="str">
            <v>800A</v>
          </cell>
          <cell r="E64">
            <v>72.599999999999994</v>
          </cell>
        </row>
        <row r="65">
          <cell r="A65">
            <v>62</v>
          </cell>
          <cell r="B65" t="str">
            <v>ﾌﾗﾝｼﾞ(SS)</v>
          </cell>
          <cell r="C65" t="str">
            <v>7.5K</v>
          </cell>
          <cell r="D65" t="str">
            <v>900A</v>
          </cell>
          <cell r="E65">
            <v>93.7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  <cell r="B68" t="str">
            <v>ﾌﾗﾝｼﾞ蓋(SS)</v>
          </cell>
          <cell r="C68" t="str">
            <v>JIS10K</v>
          </cell>
          <cell r="D68" t="str">
            <v>500A</v>
          </cell>
          <cell r="E68">
            <v>81.599999999999994</v>
          </cell>
        </row>
        <row r="69">
          <cell r="A69">
            <v>66</v>
          </cell>
          <cell r="B69" t="str">
            <v>ﾌﾗﾝｼﾞ蓋(SS)</v>
          </cell>
          <cell r="C69" t="str">
            <v>JIS10K</v>
          </cell>
          <cell r="D69" t="str">
            <v>600A</v>
          </cell>
          <cell r="E69">
            <v>134</v>
          </cell>
        </row>
        <row r="70">
          <cell r="A70">
            <v>67</v>
          </cell>
          <cell r="B70" t="str">
            <v>ﾌﾗﾝｼﾞ蓋(SS)</v>
          </cell>
          <cell r="C70" t="str">
            <v>JIS10K</v>
          </cell>
          <cell r="D70" t="str">
            <v>700A</v>
          </cell>
          <cell r="E70">
            <v>196</v>
          </cell>
        </row>
        <row r="71">
          <cell r="A71">
            <v>68</v>
          </cell>
          <cell r="B71" t="str">
            <v>ﾌﾗﾝｼﾞ蓋(SS)</v>
          </cell>
          <cell r="C71" t="str">
            <v>JIS10K</v>
          </cell>
          <cell r="D71" t="str">
            <v>800A</v>
          </cell>
          <cell r="E71">
            <v>286</v>
          </cell>
        </row>
        <row r="72">
          <cell r="A72">
            <v>69</v>
          </cell>
          <cell r="B72" t="str">
            <v>ﾌﾗﾝｼﾞ蓋(SS)</v>
          </cell>
          <cell r="C72" t="str">
            <v>JIS10K</v>
          </cell>
          <cell r="D72" t="str">
            <v>900A</v>
          </cell>
          <cell r="E72">
            <v>377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  <cell r="G77" t="str">
            <v>L寸法</v>
          </cell>
        </row>
        <row r="78">
          <cell r="A78">
            <v>75</v>
          </cell>
        </row>
        <row r="79">
          <cell r="A79">
            <v>76</v>
          </cell>
          <cell r="B79" t="str">
            <v>90°ｴﾙﾎﾞ</v>
          </cell>
          <cell r="C79" t="str">
            <v>SP</v>
          </cell>
          <cell r="D79" t="str">
            <v>400A</v>
          </cell>
          <cell r="E79">
            <v>75.5</v>
          </cell>
          <cell r="F79" t="str">
            <v>7.9t</v>
          </cell>
        </row>
        <row r="80">
          <cell r="A80">
            <v>77</v>
          </cell>
          <cell r="B80" t="str">
            <v>90°ｴﾙﾎﾞ</v>
          </cell>
          <cell r="C80" t="str">
            <v>SP</v>
          </cell>
          <cell r="D80" t="str">
            <v>450A</v>
          </cell>
          <cell r="E80">
            <v>95.5</v>
          </cell>
          <cell r="F80" t="str">
            <v>7.9t</v>
          </cell>
        </row>
        <row r="81">
          <cell r="A81">
            <v>78</v>
          </cell>
          <cell r="B81" t="str">
            <v>90°ｴﾙﾎﾞ</v>
          </cell>
          <cell r="C81" t="str">
            <v>SP</v>
          </cell>
          <cell r="D81" t="str">
            <v>500A</v>
          </cell>
          <cell r="E81">
            <v>117.7</v>
          </cell>
          <cell r="F81" t="str">
            <v>7.9t</v>
          </cell>
        </row>
        <row r="82">
          <cell r="A82">
            <v>79</v>
          </cell>
          <cell r="B82" t="str">
            <v>90°ｴﾙﾎﾞ</v>
          </cell>
          <cell r="C82" t="str">
            <v>SP</v>
          </cell>
          <cell r="D82" t="str">
            <v>600A</v>
          </cell>
          <cell r="E82">
            <v>170.2</v>
          </cell>
          <cell r="F82" t="str">
            <v>7.9t</v>
          </cell>
        </row>
        <row r="83">
          <cell r="A83">
            <v>80</v>
          </cell>
          <cell r="B83" t="str">
            <v>90°ｴﾙﾎﾞ</v>
          </cell>
          <cell r="C83" t="str">
            <v>SP</v>
          </cell>
          <cell r="D83" t="str">
            <v>700A</v>
          </cell>
          <cell r="E83">
            <v>231.1</v>
          </cell>
          <cell r="F83" t="str">
            <v>7.9t</v>
          </cell>
        </row>
        <row r="84">
          <cell r="A84">
            <v>81</v>
          </cell>
          <cell r="B84" t="str">
            <v>90°ｴﾙﾎﾞ</v>
          </cell>
          <cell r="C84" t="str">
            <v>SP</v>
          </cell>
          <cell r="D84" t="str">
            <v>900A</v>
          </cell>
          <cell r="E84">
            <v>309.39999999999998</v>
          </cell>
          <cell r="F84" t="str">
            <v>9.5t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  <cell r="B87" t="str">
            <v>90°ｴﾙﾎﾞ(S)</v>
          </cell>
          <cell r="C87" t="str">
            <v>SP</v>
          </cell>
          <cell r="D87" t="str">
            <v>500A</v>
          </cell>
          <cell r="E87">
            <v>77.7</v>
          </cell>
          <cell r="F87" t="str">
            <v>7.9t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  <cell r="B94" t="str">
            <v>45°ｴﾙﾎﾞ</v>
          </cell>
          <cell r="C94" t="str">
            <v>SP</v>
          </cell>
          <cell r="D94" t="str">
            <v>500A</v>
          </cell>
          <cell r="E94">
            <v>60</v>
          </cell>
          <cell r="F94" t="str">
            <v>7.9t</v>
          </cell>
          <cell r="G94" t="str">
            <v>L寸法</v>
          </cell>
        </row>
        <row r="95">
          <cell r="A95">
            <v>92</v>
          </cell>
          <cell r="B95" t="str">
            <v>45°ｴﾙﾎﾞ</v>
          </cell>
          <cell r="C95" t="str">
            <v>SP</v>
          </cell>
          <cell r="D95" t="str">
            <v>600A</v>
          </cell>
          <cell r="E95">
            <v>85.5</v>
          </cell>
          <cell r="F95" t="str">
            <v>7.9t</v>
          </cell>
        </row>
        <row r="96">
          <cell r="A96">
            <v>93</v>
          </cell>
          <cell r="B96" t="str">
            <v>45°ｴﾙﾎﾞ</v>
          </cell>
          <cell r="C96" t="str">
            <v>SP</v>
          </cell>
          <cell r="D96" t="str">
            <v>800A</v>
          </cell>
          <cell r="E96">
            <v>153</v>
          </cell>
          <cell r="F96" t="str">
            <v>7.9t</v>
          </cell>
        </row>
        <row r="97">
          <cell r="A97">
            <v>94</v>
          </cell>
          <cell r="B97" t="str">
            <v>45°ｴﾙﾎﾞ</v>
          </cell>
          <cell r="C97" t="str">
            <v>SP</v>
          </cell>
          <cell r="D97" t="str">
            <v>900A</v>
          </cell>
          <cell r="E97">
            <v>232.9</v>
          </cell>
          <cell r="F97" t="str">
            <v>9.5t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  <cell r="B110" t="str">
            <v>T字管</v>
          </cell>
          <cell r="C110" t="str">
            <v>SP</v>
          </cell>
          <cell r="D110" t="str">
            <v>400AX400A</v>
          </cell>
          <cell r="E110">
            <v>68</v>
          </cell>
          <cell r="F110" t="str">
            <v>t7.9</v>
          </cell>
        </row>
        <row r="111">
          <cell r="A111">
            <v>108</v>
          </cell>
          <cell r="B111" t="str">
            <v>T字管</v>
          </cell>
          <cell r="C111" t="str">
            <v>SP</v>
          </cell>
          <cell r="D111" t="str">
            <v>500AX400A</v>
          </cell>
          <cell r="E111">
            <v>99.8</v>
          </cell>
          <cell r="F111" t="str">
            <v>t7.9</v>
          </cell>
        </row>
        <row r="112">
          <cell r="A112">
            <v>109</v>
          </cell>
          <cell r="B112" t="str">
            <v>T字管</v>
          </cell>
          <cell r="C112" t="str">
            <v>SP</v>
          </cell>
          <cell r="D112" t="str">
            <v>500AX500A</v>
          </cell>
          <cell r="E112">
            <v>100.9</v>
          </cell>
          <cell r="F112" t="str">
            <v>t7.9</v>
          </cell>
        </row>
        <row r="113">
          <cell r="A113">
            <v>110</v>
          </cell>
          <cell r="B113" t="str">
            <v>T字管</v>
          </cell>
          <cell r="C113" t="str">
            <v>SP</v>
          </cell>
          <cell r="D113" t="str">
            <v>600AX500A</v>
          </cell>
          <cell r="E113">
            <v>134.5</v>
          </cell>
          <cell r="F113" t="str">
            <v>t7.9</v>
          </cell>
        </row>
        <row r="114">
          <cell r="A114">
            <v>111</v>
          </cell>
          <cell r="B114" t="str">
            <v>T字管</v>
          </cell>
          <cell r="C114" t="str">
            <v>SP</v>
          </cell>
          <cell r="D114" t="str">
            <v>600AX600A</v>
          </cell>
          <cell r="E114">
            <v>133</v>
          </cell>
          <cell r="F114" t="str">
            <v>t7.9</v>
          </cell>
        </row>
        <row r="115">
          <cell r="A115">
            <v>112</v>
          </cell>
          <cell r="B115" t="str">
            <v>T字管</v>
          </cell>
          <cell r="C115" t="str">
            <v>SP</v>
          </cell>
          <cell r="D115" t="str">
            <v>800AX800A</v>
          </cell>
          <cell r="E115">
            <v>220.8</v>
          </cell>
          <cell r="F115" t="str">
            <v>t7.9</v>
          </cell>
        </row>
        <row r="116">
          <cell r="A116">
            <v>113</v>
          </cell>
          <cell r="B116" t="str">
            <v>T字管</v>
          </cell>
          <cell r="C116" t="str">
            <v>SP</v>
          </cell>
          <cell r="D116" t="str">
            <v>900AX700A</v>
          </cell>
          <cell r="E116">
            <v>457.3</v>
          </cell>
          <cell r="F116" t="str">
            <v>t9.5/t7.9</v>
          </cell>
        </row>
        <row r="117">
          <cell r="A117">
            <v>114</v>
          </cell>
          <cell r="B117" t="str">
            <v>T字管</v>
          </cell>
          <cell r="C117" t="str">
            <v>SP</v>
          </cell>
          <cell r="D117" t="str">
            <v>900AX900A</v>
          </cell>
          <cell r="E117">
            <v>454.1</v>
          </cell>
          <cell r="F117" t="str">
            <v>t9.5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  <cell r="B122" t="str">
            <v>分岐管</v>
          </cell>
          <cell r="C122" t="str">
            <v>SP</v>
          </cell>
          <cell r="D122" t="str">
            <v>400AX50A</v>
          </cell>
          <cell r="E122">
            <v>40</v>
          </cell>
          <cell r="F122" t="str">
            <v>t7.9/t3.8</v>
          </cell>
        </row>
        <row r="123">
          <cell r="A123">
            <v>120</v>
          </cell>
          <cell r="B123" t="str">
            <v>分岐管</v>
          </cell>
          <cell r="C123" t="str">
            <v>SP</v>
          </cell>
          <cell r="D123" t="str">
            <v>400AX50A</v>
          </cell>
          <cell r="E123">
            <v>71.099999999999994</v>
          </cell>
          <cell r="F123" t="str">
            <v>t7.9/t3.8</v>
          </cell>
        </row>
        <row r="124">
          <cell r="A124">
            <v>121</v>
          </cell>
          <cell r="B124" t="str">
            <v>分岐管</v>
          </cell>
          <cell r="C124" t="str">
            <v>SP</v>
          </cell>
          <cell r="D124" t="str">
            <v>450AX200A</v>
          </cell>
          <cell r="E124">
            <v>94.8</v>
          </cell>
          <cell r="F124" t="str">
            <v>t7.9/t5.8</v>
          </cell>
        </row>
        <row r="125">
          <cell r="A125">
            <v>122</v>
          </cell>
          <cell r="B125" t="str">
            <v>分岐管</v>
          </cell>
          <cell r="C125" t="str">
            <v>SP</v>
          </cell>
          <cell r="D125" t="str">
            <v>600AX400A</v>
          </cell>
          <cell r="E125">
            <v>131.6</v>
          </cell>
          <cell r="F125" t="str">
            <v>t7.9</v>
          </cell>
        </row>
        <row r="126">
          <cell r="A126">
            <v>123</v>
          </cell>
          <cell r="B126" t="str">
            <v>分岐管</v>
          </cell>
          <cell r="C126" t="str">
            <v>SP</v>
          </cell>
          <cell r="D126" t="str">
            <v>700AX300A</v>
          </cell>
          <cell r="E126">
            <v>162.69999999999999</v>
          </cell>
          <cell r="F126" t="str">
            <v>t7.9/t6.9</v>
          </cell>
        </row>
        <row r="127">
          <cell r="A127">
            <v>124</v>
          </cell>
          <cell r="B127" t="str">
            <v>分岐管</v>
          </cell>
          <cell r="C127" t="str">
            <v>SP</v>
          </cell>
          <cell r="D127" t="str">
            <v>700AX400A</v>
          </cell>
          <cell r="E127">
            <v>168.2</v>
          </cell>
          <cell r="F127" t="str">
            <v>t7.9</v>
          </cell>
        </row>
        <row r="128">
          <cell r="A128">
            <v>125</v>
          </cell>
          <cell r="B128" t="str">
            <v>分岐管</v>
          </cell>
          <cell r="C128" t="str">
            <v>SP</v>
          </cell>
          <cell r="D128" t="str">
            <v>700AX500A</v>
          </cell>
          <cell r="E128">
            <v>169.1</v>
          </cell>
          <cell r="F128" t="str">
            <v>t7.9</v>
          </cell>
        </row>
        <row r="129">
          <cell r="A129">
            <v>126</v>
          </cell>
          <cell r="B129" t="str">
            <v>分岐管</v>
          </cell>
          <cell r="C129" t="str">
            <v>SP</v>
          </cell>
          <cell r="D129" t="str">
            <v>800AX350A</v>
          </cell>
          <cell r="E129">
            <v>215.5</v>
          </cell>
          <cell r="F129" t="str">
            <v>t7.9</v>
          </cell>
        </row>
        <row r="130">
          <cell r="A130">
            <v>127</v>
          </cell>
          <cell r="B130" t="str">
            <v>分岐管</v>
          </cell>
          <cell r="C130" t="str">
            <v>SP</v>
          </cell>
          <cell r="D130" t="str">
            <v>900AX25A</v>
          </cell>
          <cell r="E130">
            <v>372.2</v>
          </cell>
          <cell r="F130" t="str">
            <v>t9.5/3.2t</v>
          </cell>
        </row>
        <row r="131">
          <cell r="A131">
            <v>128</v>
          </cell>
          <cell r="B131" t="str">
            <v>分岐管</v>
          </cell>
          <cell r="C131" t="str">
            <v>SP</v>
          </cell>
          <cell r="D131" t="str">
            <v>500AX500A</v>
          </cell>
          <cell r="E131">
            <v>91.2</v>
          </cell>
          <cell r="F131" t="str">
            <v>t7.9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  <cell r="B140" t="str">
            <v>レジューサー</v>
          </cell>
          <cell r="C140" t="str">
            <v>SP</v>
          </cell>
          <cell r="D140" t="str">
            <v>400AX300A</v>
          </cell>
          <cell r="E140">
            <v>25.5</v>
          </cell>
          <cell r="F140" t="str">
            <v>t7.9</v>
          </cell>
        </row>
        <row r="141">
          <cell r="A141">
            <v>138</v>
          </cell>
          <cell r="B141" t="str">
            <v>レジューサー</v>
          </cell>
          <cell r="C141" t="str">
            <v>SP</v>
          </cell>
          <cell r="D141" t="str">
            <v>400AX350A</v>
          </cell>
          <cell r="E141">
            <v>26.9</v>
          </cell>
          <cell r="F141" t="str">
            <v>t7.9</v>
          </cell>
        </row>
        <row r="142">
          <cell r="A142">
            <v>139</v>
          </cell>
          <cell r="B142" t="str">
            <v>レジューサー</v>
          </cell>
          <cell r="C142" t="str">
            <v>SP</v>
          </cell>
          <cell r="D142" t="str">
            <v>900AX600A</v>
          </cell>
          <cell r="E142">
            <v>134.19999999999999</v>
          </cell>
          <cell r="F142" t="str">
            <v>t9.5</v>
          </cell>
        </row>
        <row r="143">
          <cell r="A143">
            <v>140</v>
          </cell>
          <cell r="B143" t="str">
            <v>レジューサー</v>
          </cell>
          <cell r="C143" t="str">
            <v>SP</v>
          </cell>
          <cell r="D143" t="str">
            <v>900AX700A</v>
          </cell>
          <cell r="E143">
            <v>143.19999999999999</v>
          </cell>
          <cell r="F143" t="str">
            <v>t9.5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  <row r="154">
          <cell r="A154">
            <v>151</v>
          </cell>
        </row>
        <row r="155">
          <cell r="A155">
            <v>152</v>
          </cell>
        </row>
        <row r="156">
          <cell r="A156">
            <v>153</v>
          </cell>
        </row>
        <row r="157">
          <cell r="A157">
            <v>154</v>
          </cell>
        </row>
        <row r="158">
          <cell r="A158">
            <v>155</v>
          </cell>
          <cell r="B158" t="str">
            <v>ラッパ口</v>
          </cell>
          <cell r="C158" t="str">
            <v>SP</v>
          </cell>
          <cell r="D158" t="str">
            <v>400A</v>
          </cell>
          <cell r="E158">
            <v>14.2</v>
          </cell>
          <cell r="F158" t="str">
            <v>t7.9</v>
          </cell>
        </row>
        <row r="159">
          <cell r="A159">
            <v>156</v>
          </cell>
        </row>
        <row r="160">
          <cell r="A160">
            <v>157</v>
          </cell>
        </row>
        <row r="161">
          <cell r="A161">
            <v>158</v>
          </cell>
        </row>
        <row r="162">
          <cell r="A162">
            <v>159</v>
          </cell>
        </row>
        <row r="163">
          <cell r="A163">
            <v>160</v>
          </cell>
        </row>
        <row r="164">
          <cell r="A164">
            <v>161</v>
          </cell>
        </row>
        <row r="165">
          <cell r="A165">
            <v>162</v>
          </cell>
        </row>
        <row r="166">
          <cell r="A166">
            <v>163</v>
          </cell>
        </row>
        <row r="167">
          <cell r="A167">
            <v>164</v>
          </cell>
        </row>
        <row r="168">
          <cell r="A168">
            <v>165</v>
          </cell>
        </row>
        <row r="169">
          <cell r="A169">
            <v>166</v>
          </cell>
        </row>
        <row r="170">
          <cell r="A170">
            <v>167</v>
          </cell>
        </row>
        <row r="171">
          <cell r="A171">
            <v>168</v>
          </cell>
        </row>
        <row r="172">
          <cell r="A172">
            <v>169</v>
          </cell>
        </row>
        <row r="173">
          <cell r="A173">
            <v>170</v>
          </cell>
        </row>
        <row r="174">
          <cell r="A174">
            <v>171</v>
          </cell>
        </row>
        <row r="175">
          <cell r="A175">
            <v>172</v>
          </cell>
        </row>
        <row r="176">
          <cell r="A176">
            <v>173</v>
          </cell>
        </row>
        <row r="177">
          <cell r="A177">
            <v>174</v>
          </cell>
        </row>
        <row r="178">
          <cell r="A178">
            <v>175</v>
          </cell>
        </row>
        <row r="179">
          <cell r="A179">
            <v>176</v>
          </cell>
        </row>
        <row r="180">
          <cell r="A180">
            <v>177</v>
          </cell>
        </row>
        <row r="181">
          <cell r="A181">
            <v>178</v>
          </cell>
        </row>
        <row r="182">
          <cell r="A182">
            <v>179</v>
          </cell>
        </row>
        <row r="183">
          <cell r="A183">
            <v>180</v>
          </cell>
        </row>
        <row r="184">
          <cell r="A184">
            <v>181</v>
          </cell>
        </row>
        <row r="185">
          <cell r="A185">
            <v>182</v>
          </cell>
        </row>
        <row r="186">
          <cell r="A186">
            <v>183</v>
          </cell>
        </row>
        <row r="187">
          <cell r="A187">
            <v>184</v>
          </cell>
        </row>
      </sheetData>
      <sheetData sheetId="17">
        <row r="1">
          <cell r="A1" t="str">
            <v>№</v>
          </cell>
          <cell r="B1" t="str">
            <v>名称</v>
          </cell>
          <cell r="C1" t="str">
            <v>材質</v>
          </cell>
          <cell r="D1" t="str">
            <v>仕様①</v>
          </cell>
          <cell r="E1" t="str">
            <v>仕様②</v>
          </cell>
          <cell r="F1" t="str">
            <v>仕様③</v>
          </cell>
        </row>
        <row r="2">
          <cell r="A2" t="str">
            <v>0001</v>
          </cell>
          <cell r="F2" t="str">
            <v/>
          </cell>
        </row>
        <row r="3">
          <cell r="A3" t="str">
            <v>0002</v>
          </cell>
          <cell r="F3" t="str">
            <v/>
          </cell>
        </row>
        <row r="4">
          <cell r="A4" t="str">
            <v>0003</v>
          </cell>
          <cell r="F4" t="str">
            <v/>
          </cell>
        </row>
        <row r="5">
          <cell r="A5" t="str">
            <v>0004</v>
          </cell>
          <cell r="F5" t="str">
            <v/>
          </cell>
        </row>
        <row r="6">
          <cell r="A6" t="str">
            <v>0005</v>
          </cell>
          <cell r="F6" t="str">
            <v/>
          </cell>
        </row>
        <row r="7">
          <cell r="A7" t="str">
            <v>0006</v>
          </cell>
          <cell r="F7" t="str">
            <v/>
          </cell>
        </row>
        <row r="8">
          <cell r="A8" t="str">
            <v>0007</v>
          </cell>
          <cell r="F8" t="str">
            <v/>
          </cell>
        </row>
        <row r="9">
          <cell r="A9" t="str">
            <v>0008</v>
          </cell>
          <cell r="F9" t="str">
            <v/>
          </cell>
        </row>
        <row r="10">
          <cell r="A10" t="str">
            <v>0009</v>
          </cell>
          <cell r="F10" t="str">
            <v/>
          </cell>
        </row>
        <row r="11">
          <cell r="A11" t="str">
            <v>0010</v>
          </cell>
          <cell r="F11" t="str">
            <v/>
          </cell>
        </row>
        <row r="12">
          <cell r="A12" t="str">
            <v>0011</v>
          </cell>
          <cell r="F12" t="str">
            <v/>
          </cell>
        </row>
        <row r="13">
          <cell r="A13" t="str">
            <v>0012</v>
          </cell>
          <cell r="F13" t="str">
            <v/>
          </cell>
        </row>
        <row r="14">
          <cell r="A14" t="str">
            <v>0013</v>
          </cell>
          <cell r="F14" t="str">
            <v/>
          </cell>
        </row>
        <row r="15">
          <cell r="A15" t="str">
            <v>0014</v>
          </cell>
          <cell r="F15" t="str">
            <v/>
          </cell>
        </row>
        <row r="16">
          <cell r="A16" t="str">
            <v>0015</v>
          </cell>
          <cell r="F16" t="str">
            <v/>
          </cell>
        </row>
        <row r="17">
          <cell r="A17" t="str">
            <v>0016</v>
          </cell>
          <cell r="F17" t="str">
            <v/>
          </cell>
        </row>
        <row r="18">
          <cell r="A18" t="str">
            <v>0017</v>
          </cell>
          <cell r="F18" t="str">
            <v/>
          </cell>
        </row>
        <row r="19">
          <cell r="A19" t="str">
            <v>0018</v>
          </cell>
          <cell r="F19" t="str">
            <v/>
          </cell>
        </row>
        <row r="20">
          <cell r="A20" t="str">
            <v>0019</v>
          </cell>
          <cell r="F20" t="str">
            <v/>
          </cell>
        </row>
        <row r="21">
          <cell r="A21" t="str">
            <v>0020</v>
          </cell>
          <cell r="F21" t="str">
            <v/>
          </cell>
        </row>
        <row r="22">
          <cell r="A22" t="str">
            <v>0021</v>
          </cell>
          <cell r="F22" t="str">
            <v/>
          </cell>
        </row>
        <row r="23">
          <cell r="A23" t="str">
            <v>0022</v>
          </cell>
          <cell r="F23" t="str">
            <v/>
          </cell>
        </row>
        <row r="24">
          <cell r="A24" t="str">
            <v>0023</v>
          </cell>
          <cell r="F24" t="str">
            <v/>
          </cell>
        </row>
        <row r="25">
          <cell r="A25" t="str">
            <v>0024</v>
          </cell>
          <cell r="F25" t="str">
            <v/>
          </cell>
        </row>
        <row r="26">
          <cell r="A26" t="str">
            <v>0025</v>
          </cell>
          <cell r="F26" t="str">
            <v/>
          </cell>
        </row>
        <row r="27">
          <cell r="A27" t="str">
            <v>0026</v>
          </cell>
          <cell r="F27" t="str">
            <v/>
          </cell>
        </row>
        <row r="28">
          <cell r="A28" t="str">
            <v>0027</v>
          </cell>
          <cell r="F28" t="str">
            <v/>
          </cell>
        </row>
        <row r="29">
          <cell r="A29" t="str">
            <v>0028</v>
          </cell>
          <cell r="F29" t="str">
            <v/>
          </cell>
        </row>
        <row r="30">
          <cell r="A30" t="str">
            <v>0029</v>
          </cell>
          <cell r="F30" t="str">
            <v/>
          </cell>
        </row>
        <row r="31">
          <cell r="A31" t="str">
            <v>0030</v>
          </cell>
          <cell r="F31" t="str">
            <v/>
          </cell>
        </row>
        <row r="32">
          <cell r="A32" t="str">
            <v>0031</v>
          </cell>
          <cell r="F32" t="str">
            <v/>
          </cell>
        </row>
        <row r="33">
          <cell r="A33" t="str">
            <v>0032</v>
          </cell>
          <cell r="F33" t="str">
            <v/>
          </cell>
        </row>
        <row r="34">
          <cell r="A34" t="str">
            <v>0033</v>
          </cell>
          <cell r="F34" t="str">
            <v/>
          </cell>
        </row>
        <row r="35">
          <cell r="A35" t="str">
            <v>0034</v>
          </cell>
          <cell r="F35" t="str">
            <v/>
          </cell>
        </row>
        <row r="36">
          <cell r="A36" t="str">
            <v>0035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A37" t="str">
            <v>0036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A38" t="str">
            <v>0037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A39" t="str">
            <v>0038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A40" t="str">
            <v>0039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A41" t="str">
            <v>0040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A42" t="str">
            <v>0041</v>
          </cell>
          <cell r="B42" t="str">
            <v>メカ直管</v>
          </cell>
          <cell r="C42" t="str">
            <v>DCIP</v>
          </cell>
          <cell r="D42" t="str">
            <v>水協</v>
          </cell>
          <cell r="E42" t="str">
            <v>水中</v>
          </cell>
          <cell r="F42" t="str">
            <v/>
          </cell>
        </row>
        <row r="43">
          <cell r="A43" t="str">
            <v>0042</v>
          </cell>
          <cell r="B43" t="str">
            <v>1F直管</v>
          </cell>
          <cell r="C43" t="str">
            <v>DCIP</v>
          </cell>
          <cell r="D43" t="str">
            <v>水協</v>
          </cell>
          <cell r="E43" t="str">
            <v>水中</v>
          </cell>
          <cell r="F43" t="str">
            <v/>
          </cell>
        </row>
        <row r="44">
          <cell r="A44" t="str">
            <v>0043</v>
          </cell>
          <cell r="B44" t="str">
            <v>2F直管</v>
          </cell>
          <cell r="C44" t="str">
            <v>DCIP</v>
          </cell>
          <cell r="D44" t="str">
            <v>水協</v>
          </cell>
          <cell r="E44" t="str">
            <v>水中</v>
          </cell>
          <cell r="F44" t="str">
            <v/>
          </cell>
        </row>
        <row r="45">
          <cell r="A45" t="str">
            <v>0044</v>
          </cell>
          <cell r="B45" t="str">
            <v>2F90ﾟ曲管</v>
          </cell>
          <cell r="C45" t="str">
            <v>DCIP</v>
          </cell>
          <cell r="D45" t="str">
            <v>水協</v>
          </cell>
          <cell r="E45" t="str">
            <v>水中</v>
          </cell>
          <cell r="F45" t="str">
            <v/>
          </cell>
        </row>
        <row r="46">
          <cell r="A46" t="str">
            <v>0045</v>
          </cell>
          <cell r="B46" t="str">
            <v>2F45ﾟ曲管</v>
          </cell>
          <cell r="C46" t="str">
            <v>DCIP</v>
          </cell>
          <cell r="D46" t="str">
            <v>水協</v>
          </cell>
          <cell r="E46" t="str">
            <v>水中</v>
          </cell>
          <cell r="F46" t="str">
            <v/>
          </cell>
        </row>
        <row r="47">
          <cell r="A47" t="str">
            <v>0046</v>
          </cell>
          <cell r="B47" t="str">
            <v>3FT字管</v>
          </cell>
          <cell r="C47" t="str">
            <v>DCIP</v>
          </cell>
          <cell r="D47" t="str">
            <v>水協</v>
          </cell>
          <cell r="E47" t="str">
            <v>水中</v>
          </cell>
          <cell r="F47" t="str">
            <v/>
          </cell>
        </row>
        <row r="48">
          <cell r="A48" t="str">
            <v>0047</v>
          </cell>
          <cell r="B48" t="str">
            <v>2F片落管</v>
          </cell>
          <cell r="C48" t="str">
            <v>DCIP</v>
          </cell>
          <cell r="D48" t="str">
            <v>水協</v>
          </cell>
          <cell r="E48" t="str">
            <v>水中</v>
          </cell>
          <cell r="F48" t="str">
            <v/>
          </cell>
        </row>
        <row r="49">
          <cell r="A49" t="str">
            <v>0048</v>
          </cell>
          <cell r="B49" t="str">
            <v>短管1号</v>
          </cell>
          <cell r="C49" t="str">
            <v>DCIP</v>
          </cell>
          <cell r="D49" t="str">
            <v>水協</v>
          </cell>
          <cell r="E49" t="str">
            <v>水中</v>
          </cell>
          <cell r="F49" t="str">
            <v/>
          </cell>
        </row>
        <row r="50">
          <cell r="A50" t="str">
            <v>0049</v>
          </cell>
          <cell r="B50" t="str">
            <v>短管2号</v>
          </cell>
          <cell r="C50" t="str">
            <v>DCIP</v>
          </cell>
          <cell r="D50" t="str">
            <v>水協</v>
          </cell>
          <cell r="E50" t="str">
            <v>水中</v>
          </cell>
          <cell r="F50" t="str">
            <v/>
          </cell>
        </row>
        <row r="51">
          <cell r="A51" t="str">
            <v>0050</v>
          </cell>
          <cell r="B51" t="str">
            <v>フランジ蓋</v>
          </cell>
          <cell r="C51" t="str">
            <v>DCIP</v>
          </cell>
          <cell r="D51" t="str">
            <v>水協</v>
          </cell>
          <cell r="E51" t="str">
            <v>水中</v>
          </cell>
          <cell r="F51" t="str">
            <v/>
          </cell>
        </row>
        <row r="52">
          <cell r="A52" t="str">
            <v>0051</v>
          </cell>
          <cell r="B52" t="str">
            <v>押輪(普通)</v>
          </cell>
          <cell r="C52" t="str">
            <v>DCIP</v>
          </cell>
          <cell r="D52" t="str">
            <v>水協</v>
          </cell>
          <cell r="E52" t="str">
            <v>水中</v>
          </cell>
          <cell r="F52" t="str">
            <v/>
          </cell>
        </row>
        <row r="53">
          <cell r="A53" t="str">
            <v>0052</v>
          </cell>
          <cell r="B53" t="str">
            <v>押輪(特殊)</v>
          </cell>
          <cell r="C53" t="str">
            <v>DCIP</v>
          </cell>
          <cell r="D53" t="str">
            <v>水協</v>
          </cell>
          <cell r="E53" t="str">
            <v>水中</v>
          </cell>
          <cell r="F53" t="str">
            <v/>
          </cell>
        </row>
        <row r="54">
          <cell r="A54" t="str">
            <v>0053</v>
          </cell>
          <cell r="B54" t="str">
            <v>継輪</v>
          </cell>
          <cell r="C54" t="str">
            <v>DCIP</v>
          </cell>
          <cell r="D54" t="str">
            <v>水協</v>
          </cell>
          <cell r="E54" t="str">
            <v>水中</v>
          </cell>
          <cell r="F54" t="str">
            <v/>
          </cell>
        </row>
        <row r="55">
          <cell r="A55" t="str">
            <v>0054</v>
          </cell>
          <cell r="B55" t="str">
            <v>らっぱ口</v>
          </cell>
          <cell r="C55" t="str">
            <v>DCIP</v>
          </cell>
          <cell r="D55" t="str">
            <v>水協</v>
          </cell>
          <cell r="E55" t="str">
            <v>水中</v>
          </cell>
          <cell r="F55" t="str">
            <v/>
          </cell>
        </row>
        <row r="56">
          <cell r="A56" t="str">
            <v>0055</v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</row>
        <row r="57">
          <cell r="A57" t="str">
            <v>0056</v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</row>
        <row r="58">
          <cell r="A58" t="str">
            <v>0057</v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</row>
        <row r="59">
          <cell r="A59" t="str">
            <v>0058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</row>
        <row r="60">
          <cell r="A60" t="str">
            <v>0059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</row>
        <row r="61">
          <cell r="A61" t="str">
            <v>0060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</row>
        <row r="62">
          <cell r="A62" t="str">
            <v>0061</v>
          </cell>
          <cell r="B62" t="str">
            <v>メカ直管</v>
          </cell>
          <cell r="C62" t="str">
            <v>DCIP</v>
          </cell>
          <cell r="D62" t="str">
            <v>水協</v>
          </cell>
          <cell r="E62" t="str">
            <v>埋設</v>
          </cell>
          <cell r="F62" t="str">
            <v/>
          </cell>
        </row>
        <row r="63">
          <cell r="A63" t="str">
            <v>0062</v>
          </cell>
          <cell r="B63" t="str">
            <v>1F直管</v>
          </cell>
          <cell r="C63" t="str">
            <v>DCIP</v>
          </cell>
          <cell r="D63" t="str">
            <v>水協</v>
          </cell>
          <cell r="E63" t="str">
            <v>埋設</v>
          </cell>
          <cell r="F63" t="str">
            <v/>
          </cell>
        </row>
        <row r="64">
          <cell r="A64" t="str">
            <v>0063</v>
          </cell>
          <cell r="B64" t="str">
            <v>2F直管</v>
          </cell>
          <cell r="C64" t="str">
            <v>DCIP</v>
          </cell>
          <cell r="D64" t="str">
            <v>水協</v>
          </cell>
          <cell r="E64" t="str">
            <v>埋設</v>
          </cell>
          <cell r="F64" t="str">
            <v/>
          </cell>
        </row>
        <row r="65">
          <cell r="A65" t="str">
            <v>0064</v>
          </cell>
          <cell r="B65" t="str">
            <v>2F90ﾟ曲管</v>
          </cell>
          <cell r="C65" t="str">
            <v>DCIP</v>
          </cell>
          <cell r="D65" t="str">
            <v>水協</v>
          </cell>
          <cell r="E65" t="str">
            <v>埋設</v>
          </cell>
          <cell r="F65" t="str">
            <v/>
          </cell>
        </row>
        <row r="66">
          <cell r="A66" t="str">
            <v>0065</v>
          </cell>
          <cell r="B66" t="str">
            <v>2F45ﾟ曲管</v>
          </cell>
          <cell r="C66" t="str">
            <v>DCIP</v>
          </cell>
          <cell r="D66" t="str">
            <v>水協</v>
          </cell>
          <cell r="E66" t="str">
            <v>埋設</v>
          </cell>
          <cell r="F66" t="str">
            <v/>
          </cell>
        </row>
        <row r="67">
          <cell r="A67" t="str">
            <v>0066</v>
          </cell>
          <cell r="B67" t="str">
            <v>3FT字管</v>
          </cell>
          <cell r="C67" t="str">
            <v>DCIP</v>
          </cell>
          <cell r="D67" t="str">
            <v>水協</v>
          </cell>
          <cell r="E67" t="str">
            <v>埋設</v>
          </cell>
          <cell r="F67" t="str">
            <v/>
          </cell>
        </row>
        <row r="68">
          <cell r="A68" t="str">
            <v>0067</v>
          </cell>
          <cell r="B68" t="str">
            <v>2F片落管</v>
          </cell>
          <cell r="C68" t="str">
            <v>DCIP</v>
          </cell>
          <cell r="D68" t="str">
            <v>水協</v>
          </cell>
          <cell r="E68" t="str">
            <v>埋設</v>
          </cell>
          <cell r="F68" t="str">
            <v/>
          </cell>
        </row>
        <row r="69">
          <cell r="A69" t="str">
            <v>0068</v>
          </cell>
          <cell r="B69" t="str">
            <v>短管1号</v>
          </cell>
          <cell r="C69" t="str">
            <v>DCIP</v>
          </cell>
          <cell r="D69" t="str">
            <v>水協</v>
          </cell>
          <cell r="E69" t="str">
            <v>埋設</v>
          </cell>
          <cell r="F69" t="str">
            <v/>
          </cell>
        </row>
        <row r="70">
          <cell r="A70" t="str">
            <v>0069</v>
          </cell>
          <cell r="B70" t="str">
            <v>短管2号</v>
          </cell>
          <cell r="C70" t="str">
            <v>DCIP</v>
          </cell>
          <cell r="D70" t="str">
            <v>水協</v>
          </cell>
          <cell r="E70" t="str">
            <v>埋設</v>
          </cell>
          <cell r="F70" t="str">
            <v/>
          </cell>
        </row>
        <row r="71">
          <cell r="A71" t="str">
            <v>0070</v>
          </cell>
          <cell r="B71" t="str">
            <v>フランジ蓋</v>
          </cell>
          <cell r="C71" t="str">
            <v>DCIP</v>
          </cell>
          <cell r="D71" t="str">
            <v>水協</v>
          </cell>
          <cell r="E71" t="str">
            <v>埋設</v>
          </cell>
          <cell r="F71" t="str">
            <v/>
          </cell>
        </row>
        <row r="72">
          <cell r="A72" t="str">
            <v>0071</v>
          </cell>
          <cell r="B72" t="str">
            <v>押輪(普通)</v>
          </cell>
          <cell r="C72" t="str">
            <v>DCIP</v>
          </cell>
          <cell r="D72" t="str">
            <v>水協</v>
          </cell>
          <cell r="E72" t="str">
            <v>埋設</v>
          </cell>
          <cell r="F72" t="str">
            <v/>
          </cell>
        </row>
        <row r="73">
          <cell r="A73" t="str">
            <v>0072</v>
          </cell>
          <cell r="B73" t="str">
            <v>押輪(特殊)</v>
          </cell>
          <cell r="C73" t="str">
            <v>DCIP</v>
          </cell>
          <cell r="D73" t="str">
            <v>水協</v>
          </cell>
          <cell r="E73" t="str">
            <v>埋設</v>
          </cell>
          <cell r="F73" t="str">
            <v/>
          </cell>
        </row>
        <row r="74">
          <cell r="A74" t="str">
            <v>0073</v>
          </cell>
          <cell r="B74" t="str">
            <v>継輪</v>
          </cell>
          <cell r="C74" t="str">
            <v>DCIP</v>
          </cell>
          <cell r="D74" t="str">
            <v>水協</v>
          </cell>
          <cell r="E74" t="str">
            <v>埋設</v>
          </cell>
          <cell r="F74" t="str">
            <v/>
          </cell>
        </row>
        <row r="75">
          <cell r="A75" t="str">
            <v>0074</v>
          </cell>
          <cell r="B75" t="str">
            <v>らっぱ口</v>
          </cell>
          <cell r="C75" t="str">
            <v>DCIP</v>
          </cell>
          <cell r="D75" t="str">
            <v>水協</v>
          </cell>
          <cell r="E75" t="str">
            <v>埋設</v>
          </cell>
          <cell r="F75" t="str">
            <v/>
          </cell>
        </row>
        <row r="76">
          <cell r="A76" t="str">
            <v>0075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</row>
        <row r="77">
          <cell r="A77" t="str">
            <v>0076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</row>
        <row r="78">
          <cell r="A78" t="str">
            <v>0077</v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</row>
        <row r="79">
          <cell r="A79" t="str">
            <v>0078</v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</row>
        <row r="80">
          <cell r="A80" t="str">
            <v>0079</v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</row>
        <row r="81">
          <cell r="A81" t="str">
            <v>0080</v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</row>
        <row r="87">
          <cell r="A87" t="str">
            <v>0101</v>
          </cell>
          <cell r="B87" t="str">
            <v>パイプ</v>
          </cell>
          <cell r="C87" t="str">
            <v>SGP</v>
          </cell>
          <cell r="D87" t="str">
            <v/>
          </cell>
          <cell r="E87" t="str">
            <v/>
          </cell>
          <cell r="F87" t="str">
            <v/>
          </cell>
        </row>
        <row r="88">
          <cell r="A88" t="str">
            <v>0102</v>
          </cell>
          <cell r="B88" t="str">
            <v>90ﾟエルボ</v>
          </cell>
          <cell r="C88" t="str">
            <v>FCMB</v>
          </cell>
          <cell r="D88" t="str">
            <v/>
          </cell>
          <cell r="E88" t="str">
            <v>SCR'D</v>
          </cell>
          <cell r="F88" t="str">
            <v/>
          </cell>
        </row>
        <row r="89">
          <cell r="A89" t="str">
            <v>0103</v>
          </cell>
          <cell r="B89" t="str">
            <v>90ﾟエルボ</v>
          </cell>
          <cell r="C89" t="str">
            <v>FSGP</v>
          </cell>
          <cell r="D89" t="str">
            <v/>
          </cell>
          <cell r="E89" t="str">
            <v>BW</v>
          </cell>
          <cell r="F89" t="str">
            <v/>
          </cell>
        </row>
        <row r="90">
          <cell r="A90" t="str">
            <v>0104</v>
          </cell>
          <cell r="B90" t="str">
            <v>90ﾟエルボ(S)</v>
          </cell>
          <cell r="C90" t="str">
            <v>FCMB</v>
          </cell>
          <cell r="D90" t="str">
            <v/>
          </cell>
          <cell r="E90" t="str">
            <v>SCR'D</v>
          </cell>
          <cell r="F90" t="str">
            <v/>
          </cell>
        </row>
        <row r="91">
          <cell r="A91" t="str">
            <v>0105</v>
          </cell>
          <cell r="B91" t="str">
            <v>90ﾟエルボ(S)</v>
          </cell>
          <cell r="C91" t="str">
            <v>FSGP</v>
          </cell>
          <cell r="D91" t="str">
            <v/>
          </cell>
          <cell r="E91" t="str">
            <v>BW</v>
          </cell>
          <cell r="F91" t="str">
            <v/>
          </cell>
        </row>
        <row r="92">
          <cell r="A92" t="str">
            <v>0106</v>
          </cell>
          <cell r="B92" t="str">
            <v>45ﾟエルボ</v>
          </cell>
          <cell r="C92" t="str">
            <v>FCMB</v>
          </cell>
          <cell r="D92" t="str">
            <v/>
          </cell>
          <cell r="E92" t="str">
            <v>SCR'D</v>
          </cell>
          <cell r="F92" t="str">
            <v/>
          </cell>
        </row>
        <row r="93">
          <cell r="A93" t="str">
            <v>0107</v>
          </cell>
          <cell r="B93" t="str">
            <v>45ﾟエルボ</v>
          </cell>
          <cell r="C93" t="str">
            <v>FSGP</v>
          </cell>
          <cell r="D93" t="str">
            <v/>
          </cell>
          <cell r="E93" t="str">
            <v>BW</v>
          </cell>
          <cell r="F93" t="str">
            <v/>
          </cell>
        </row>
        <row r="94">
          <cell r="A94" t="str">
            <v>0108</v>
          </cell>
          <cell r="B94" t="str">
            <v>45ﾟエルボ(S)</v>
          </cell>
          <cell r="C94" t="str">
            <v>FCMB</v>
          </cell>
          <cell r="D94" t="str">
            <v/>
          </cell>
          <cell r="E94" t="str">
            <v>SCR'D</v>
          </cell>
          <cell r="F94" t="str">
            <v/>
          </cell>
        </row>
        <row r="95">
          <cell r="A95" t="str">
            <v>0109</v>
          </cell>
          <cell r="B95" t="str">
            <v>45ﾟエルボ(S)</v>
          </cell>
          <cell r="C95" t="str">
            <v>FSGP</v>
          </cell>
          <cell r="D95" t="str">
            <v/>
          </cell>
          <cell r="E95" t="str">
            <v>BW</v>
          </cell>
          <cell r="F95" t="str">
            <v/>
          </cell>
        </row>
        <row r="96">
          <cell r="A96" t="str">
            <v>0110</v>
          </cell>
          <cell r="B96" t="str">
            <v>ティー</v>
          </cell>
          <cell r="C96" t="str">
            <v>FCMB</v>
          </cell>
          <cell r="D96" t="str">
            <v/>
          </cell>
          <cell r="E96" t="str">
            <v>SCR'D</v>
          </cell>
          <cell r="F96" t="str">
            <v/>
          </cell>
        </row>
        <row r="97">
          <cell r="A97" t="str">
            <v>0111</v>
          </cell>
          <cell r="B97" t="str">
            <v>ティー</v>
          </cell>
          <cell r="C97" t="str">
            <v>FSGP</v>
          </cell>
          <cell r="D97" t="str">
            <v/>
          </cell>
          <cell r="E97" t="str">
            <v>BW</v>
          </cell>
          <cell r="F97" t="str">
            <v/>
          </cell>
        </row>
        <row r="98">
          <cell r="A98" t="str">
            <v>0112</v>
          </cell>
          <cell r="B98" t="str">
            <v>異径ティー</v>
          </cell>
          <cell r="C98" t="str">
            <v>FCMB</v>
          </cell>
          <cell r="D98" t="str">
            <v/>
          </cell>
          <cell r="E98" t="str">
            <v>SCR'D</v>
          </cell>
          <cell r="F98" t="str">
            <v/>
          </cell>
        </row>
        <row r="99">
          <cell r="A99" t="str">
            <v>0113</v>
          </cell>
          <cell r="B99" t="str">
            <v>異径ティー</v>
          </cell>
          <cell r="C99" t="str">
            <v>FSGP</v>
          </cell>
          <cell r="D99" t="str">
            <v/>
          </cell>
          <cell r="E99" t="str">
            <v>BW</v>
          </cell>
          <cell r="F99" t="str">
            <v/>
          </cell>
        </row>
        <row r="100">
          <cell r="A100" t="str">
            <v>0114</v>
          </cell>
          <cell r="B100" t="str">
            <v>Cレジューサ</v>
          </cell>
          <cell r="C100" t="str">
            <v>FCMB</v>
          </cell>
          <cell r="D100" t="str">
            <v/>
          </cell>
          <cell r="E100" t="str">
            <v>SCR'D</v>
          </cell>
          <cell r="F100" t="str">
            <v/>
          </cell>
        </row>
        <row r="101">
          <cell r="A101" t="str">
            <v>0115</v>
          </cell>
          <cell r="B101" t="str">
            <v>Cレジューサ</v>
          </cell>
          <cell r="C101" t="str">
            <v>FSGP</v>
          </cell>
          <cell r="D101" t="str">
            <v/>
          </cell>
          <cell r="E101" t="str">
            <v>BW</v>
          </cell>
          <cell r="F101" t="str">
            <v/>
          </cell>
        </row>
        <row r="102">
          <cell r="A102" t="str">
            <v>0116</v>
          </cell>
          <cell r="B102" t="str">
            <v>Eレジューサ</v>
          </cell>
          <cell r="C102" t="str">
            <v>FCMB</v>
          </cell>
          <cell r="D102" t="str">
            <v/>
          </cell>
          <cell r="E102" t="str">
            <v>SCR'D</v>
          </cell>
          <cell r="F102" t="str">
            <v/>
          </cell>
        </row>
        <row r="103">
          <cell r="A103" t="str">
            <v>0117</v>
          </cell>
          <cell r="B103" t="str">
            <v>Eレジューサ</v>
          </cell>
          <cell r="C103" t="str">
            <v>FSGP</v>
          </cell>
          <cell r="D103" t="str">
            <v/>
          </cell>
          <cell r="E103" t="str">
            <v>BW</v>
          </cell>
          <cell r="F103" t="str">
            <v/>
          </cell>
        </row>
        <row r="104">
          <cell r="A104" t="str">
            <v>0118</v>
          </cell>
          <cell r="B104" t="str">
            <v>ユニオン</v>
          </cell>
          <cell r="C104" t="str">
            <v>FCMB</v>
          </cell>
          <cell r="D104" t="str">
            <v/>
          </cell>
          <cell r="E104" t="str">
            <v>SCR'D</v>
          </cell>
          <cell r="F104" t="str">
            <v/>
          </cell>
        </row>
        <row r="105">
          <cell r="A105" t="str">
            <v>0119</v>
          </cell>
          <cell r="B105" t="str">
            <v>ニップル</v>
          </cell>
          <cell r="C105" t="str">
            <v>FCMB</v>
          </cell>
          <cell r="D105" t="str">
            <v/>
          </cell>
          <cell r="E105" t="str">
            <v>SCR'D</v>
          </cell>
          <cell r="F105" t="str">
            <v/>
          </cell>
        </row>
        <row r="106">
          <cell r="A106" t="str">
            <v>0120</v>
          </cell>
          <cell r="B106" t="str">
            <v>異径ニップル</v>
          </cell>
          <cell r="C106" t="str">
            <v>FCMB</v>
          </cell>
          <cell r="D106" t="str">
            <v/>
          </cell>
          <cell r="E106" t="str">
            <v>SCR'D</v>
          </cell>
          <cell r="F106" t="str">
            <v/>
          </cell>
        </row>
        <row r="107">
          <cell r="A107" t="str">
            <v>0121</v>
          </cell>
          <cell r="B107" t="str">
            <v>キャップ</v>
          </cell>
          <cell r="C107" t="str">
            <v>FCMB</v>
          </cell>
          <cell r="D107" t="str">
            <v/>
          </cell>
          <cell r="E107" t="str">
            <v>SCR'D</v>
          </cell>
          <cell r="F107" t="str">
            <v/>
          </cell>
        </row>
        <row r="108">
          <cell r="A108" t="str">
            <v>0122</v>
          </cell>
          <cell r="B108" t="str">
            <v>プラグ</v>
          </cell>
          <cell r="C108" t="str">
            <v>FCMB</v>
          </cell>
          <cell r="D108" t="str">
            <v/>
          </cell>
          <cell r="E108" t="str">
            <v>SCR'D</v>
          </cell>
          <cell r="F108" t="str">
            <v/>
          </cell>
        </row>
        <row r="109">
          <cell r="A109" t="str">
            <v>0123</v>
          </cell>
          <cell r="B109" t="str">
            <v>ソケット</v>
          </cell>
          <cell r="C109" t="str">
            <v>FCMB</v>
          </cell>
          <cell r="D109" t="str">
            <v/>
          </cell>
          <cell r="E109" t="str">
            <v>SCR'D</v>
          </cell>
          <cell r="F109" t="str">
            <v/>
          </cell>
        </row>
        <row r="110">
          <cell r="A110" t="str">
            <v>0124</v>
          </cell>
          <cell r="B110" t="str">
            <v>異径ソケット</v>
          </cell>
          <cell r="C110" t="str">
            <v>FCMB</v>
          </cell>
          <cell r="D110" t="str">
            <v/>
          </cell>
          <cell r="E110" t="str">
            <v>SCR'D</v>
          </cell>
          <cell r="F110" t="str">
            <v/>
          </cell>
        </row>
        <row r="111">
          <cell r="A111" t="str">
            <v>0125</v>
          </cell>
          <cell r="B111" t="str">
            <v>ブッシュ</v>
          </cell>
          <cell r="C111" t="str">
            <v>FCMB</v>
          </cell>
          <cell r="D111" t="str">
            <v/>
          </cell>
          <cell r="E111" t="str">
            <v>SCR'D</v>
          </cell>
          <cell r="F111" t="str">
            <v/>
          </cell>
        </row>
        <row r="112">
          <cell r="A112" t="str">
            <v>0126</v>
          </cell>
          <cell r="B112" t="str">
            <v>タケノコ</v>
          </cell>
          <cell r="C112" t="str">
            <v>FCMB</v>
          </cell>
          <cell r="D112" t="str">
            <v/>
          </cell>
          <cell r="E112" t="str">
            <v>SCR'D</v>
          </cell>
          <cell r="F112" t="str">
            <v/>
          </cell>
        </row>
        <row r="113">
          <cell r="A113" t="str">
            <v>0127</v>
          </cell>
          <cell r="B113" t="str">
            <v>ホース接手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</row>
        <row r="114">
          <cell r="A114" t="str">
            <v>0128</v>
          </cell>
          <cell r="B114" t="str">
            <v>ボス</v>
          </cell>
          <cell r="C114" t="str">
            <v>S25C</v>
          </cell>
          <cell r="D114" t="str">
            <v/>
          </cell>
          <cell r="E114" t="str">
            <v>SCR'D</v>
          </cell>
          <cell r="F114" t="str">
            <v/>
          </cell>
        </row>
        <row r="115">
          <cell r="A115" t="str">
            <v>0129</v>
          </cell>
          <cell r="B115" t="str">
            <v>フランジ</v>
          </cell>
          <cell r="C115" t="str">
            <v>FCMB</v>
          </cell>
          <cell r="D115" t="str">
            <v>JIS5K</v>
          </cell>
          <cell r="E115" t="str">
            <v>SCR'D FF</v>
          </cell>
          <cell r="F115" t="str">
            <v/>
          </cell>
        </row>
        <row r="116">
          <cell r="A116" t="str">
            <v>0130</v>
          </cell>
          <cell r="B116" t="str">
            <v>フランジ</v>
          </cell>
          <cell r="C116" t="str">
            <v>SS400</v>
          </cell>
          <cell r="D116" t="str">
            <v>JIS5K</v>
          </cell>
          <cell r="E116" t="str">
            <v>SO FF</v>
          </cell>
          <cell r="F116" t="str">
            <v/>
          </cell>
        </row>
        <row r="117">
          <cell r="A117" t="str">
            <v>0131</v>
          </cell>
          <cell r="B117" t="str">
            <v>フランジ</v>
          </cell>
          <cell r="C117" t="str">
            <v>FCMB</v>
          </cell>
          <cell r="D117" t="str">
            <v>JIS10K</v>
          </cell>
          <cell r="E117" t="str">
            <v>SCR'D FF</v>
          </cell>
          <cell r="F117" t="str">
            <v/>
          </cell>
        </row>
        <row r="118">
          <cell r="A118" t="str">
            <v>0132</v>
          </cell>
          <cell r="B118" t="str">
            <v>フランジ</v>
          </cell>
          <cell r="C118" t="str">
            <v>SS400</v>
          </cell>
          <cell r="D118" t="str">
            <v>JIS10K</v>
          </cell>
          <cell r="E118" t="str">
            <v>SO FF</v>
          </cell>
          <cell r="F118" t="str">
            <v/>
          </cell>
        </row>
        <row r="119">
          <cell r="A119" t="str">
            <v>0133</v>
          </cell>
          <cell r="B119" t="str">
            <v>フランジ</v>
          </cell>
          <cell r="C119" t="str">
            <v>SS400</v>
          </cell>
          <cell r="D119" t="str">
            <v>水協</v>
          </cell>
          <cell r="E119" t="str">
            <v>SO FF</v>
          </cell>
          <cell r="F119" t="str">
            <v/>
          </cell>
        </row>
        <row r="120">
          <cell r="A120" t="str">
            <v>0134</v>
          </cell>
          <cell r="B120" t="str">
            <v>異径フランジ</v>
          </cell>
          <cell r="C120" t="str">
            <v>FCMB</v>
          </cell>
          <cell r="D120" t="str">
            <v>JIS5K</v>
          </cell>
          <cell r="E120" t="str">
            <v>SCR'D FF</v>
          </cell>
          <cell r="F120" t="str">
            <v/>
          </cell>
        </row>
        <row r="121">
          <cell r="A121" t="str">
            <v>0135</v>
          </cell>
          <cell r="B121" t="str">
            <v>異径フランジ</v>
          </cell>
          <cell r="C121" t="str">
            <v>SS400</v>
          </cell>
          <cell r="D121" t="str">
            <v>JIS5K</v>
          </cell>
          <cell r="E121" t="str">
            <v>SO FF</v>
          </cell>
          <cell r="F121" t="str">
            <v/>
          </cell>
        </row>
        <row r="122">
          <cell r="A122" t="str">
            <v>0136</v>
          </cell>
          <cell r="B122" t="str">
            <v>異径フランジ</v>
          </cell>
          <cell r="C122" t="str">
            <v>FCMB</v>
          </cell>
          <cell r="D122" t="str">
            <v>JIS10K</v>
          </cell>
          <cell r="E122" t="str">
            <v>SCR'D FF</v>
          </cell>
          <cell r="F122" t="str">
            <v/>
          </cell>
        </row>
        <row r="123">
          <cell r="A123" t="str">
            <v>0137</v>
          </cell>
          <cell r="B123" t="str">
            <v>異径フランジ</v>
          </cell>
          <cell r="C123" t="str">
            <v>SS400</v>
          </cell>
          <cell r="D123" t="str">
            <v>JIS10K</v>
          </cell>
          <cell r="E123" t="str">
            <v>SO FF</v>
          </cell>
          <cell r="F123" t="str">
            <v/>
          </cell>
        </row>
        <row r="124">
          <cell r="A124" t="str">
            <v>0138</v>
          </cell>
          <cell r="B124" t="str">
            <v>フランジ蓋</v>
          </cell>
          <cell r="C124" t="str">
            <v>FCMB</v>
          </cell>
          <cell r="D124" t="str">
            <v>JIS5K</v>
          </cell>
          <cell r="E124" t="str">
            <v>FF</v>
          </cell>
          <cell r="F124" t="str">
            <v/>
          </cell>
        </row>
        <row r="125">
          <cell r="A125" t="str">
            <v>0138</v>
          </cell>
          <cell r="B125" t="str">
            <v>フランジ蓋</v>
          </cell>
          <cell r="C125" t="str">
            <v>SS400</v>
          </cell>
          <cell r="D125" t="str">
            <v>JIS5K</v>
          </cell>
          <cell r="E125" t="str">
            <v>FF</v>
          </cell>
          <cell r="F125" t="str">
            <v/>
          </cell>
        </row>
        <row r="126">
          <cell r="A126" t="str">
            <v>0139</v>
          </cell>
          <cell r="B126" t="str">
            <v>フランジ蓋</v>
          </cell>
          <cell r="C126" t="str">
            <v>FCMB</v>
          </cell>
          <cell r="D126" t="str">
            <v>JIS10K</v>
          </cell>
          <cell r="E126" t="str">
            <v>FF</v>
          </cell>
          <cell r="F126" t="str">
            <v/>
          </cell>
        </row>
        <row r="127">
          <cell r="A127" t="str">
            <v>0140</v>
          </cell>
          <cell r="B127" t="str">
            <v>フランジ蓋</v>
          </cell>
          <cell r="C127" t="str">
            <v>SS400</v>
          </cell>
          <cell r="D127" t="str">
            <v>JIS10K</v>
          </cell>
          <cell r="E127" t="str">
            <v>FF</v>
          </cell>
          <cell r="F127" t="str">
            <v/>
          </cell>
        </row>
        <row r="128">
          <cell r="A128" t="str">
            <v>0141</v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A129" t="str">
            <v>0142</v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A130" t="str">
            <v>0143</v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A131" t="str">
            <v>0144</v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A132" t="str">
            <v>0145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A133" t="str">
            <v>0146</v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A134" t="str">
            <v>0147</v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A135" t="str">
            <v>0148</v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A136" t="str">
            <v>0149</v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A137" t="str">
            <v>0150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A143" t="str">
            <v>0201</v>
          </cell>
          <cell r="B143" t="str">
            <v>パイプ</v>
          </cell>
          <cell r="C143" t="str">
            <v>SGP(白)</v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A144" t="str">
            <v>0202</v>
          </cell>
          <cell r="B144" t="str">
            <v>90ﾟエルボ</v>
          </cell>
          <cell r="C144" t="str">
            <v>FCMB(白)</v>
          </cell>
          <cell r="D144" t="str">
            <v/>
          </cell>
          <cell r="E144" t="str">
            <v>SCR'D</v>
          </cell>
          <cell r="F144" t="str">
            <v/>
          </cell>
        </row>
        <row r="145">
          <cell r="A145" t="str">
            <v>0203</v>
          </cell>
          <cell r="B145" t="str">
            <v>90ﾟエルボ</v>
          </cell>
          <cell r="C145" t="str">
            <v>FSGP(白)</v>
          </cell>
          <cell r="D145" t="str">
            <v/>
          </cell>
          <cell r="E145" t="str">
            <v>BW</v>
          </cell>
          <cell r="F145" t="str">
            <v/>
          </cell>
        </row>
        <row r="146">
          <cell r="A146" t="str">
            <v>0204</v>
          </cell>
          <cell r="B146" t="str">
            <v>90ﾟエルボ(S)</v>
          </cell>
          <cell r="C146" t="str">
            <v>FCMB(白)</v>
          </cell>
          <cell r="D146" t="str">
            <v/>
          </cell>
          <cell r="E146" t="str">
            <v>SCR'D</v>
          </cell>
          <cell r="F146" t="str">
            <v/>
          </cell>
        </row>
        <row r="147">
          <cell r="A147" t="str">
            <v>0205</v>
          </cell>
          <cell r="B147" t="str">
            <v>90ﾟエルボ(S)</v>
          </cell>
          <cell r="C147" t="str">
            <v>FSGP(白)</v>
          </cell>
          <cell r="D147" t="str">
            <v/>
          </cell>
          <cell r="E147" t="str">
            <v>BW</v>
          </cell>
          <cell r="F147" t="str">
            <v/>
          </cell>
        </row>
        <row r="148">
          <cell r="A148" t="str">
            <v>0206</v>
          </cell>
          <cell r="B148" t="str">
            <v>45ﾟエルボ</v>
          </cell>
          <cell r="C148" t="str">
            <v>FCMB(白)</v>
          </cell>
          <cell r="D148" t="str">
            <v/>
          </cell>
          <cell r="E148" t="str">
            <v>SCR'D</v>
          </cell>
          <cell r="F148" t="str">
            <v/>
          </cell>
        </row>
        <row r="149">
          <cell r="A149" t="str">
            <v>0207</v>
          </cell>
          <cell r="B149" t="str">
            <v>45ﾟエルボ</v>
          </cell>
          <cell r="C149" t="str">
            <v>FSGP(白)</v>
          </cell>
          <cell r="D149" t="str">
            <v/>
          </cell>
          <cell r="E149" t="str">
            <v>BW</v>
          </cell>
          <cell r="F149" t="str">
            <v/>
          </cell>
        </row>
        <row r="150">
          <cell r="A150" t="str">
            <v>0208</v>
          </cell>
          <cell r="B150" t="str">
            <v>45ﾟエルボ(S)</v>
          </cell>
          <cell r="C150" t="str">
            <v>FCMB(白)</v>
          </cell>
          <cell r="D150" t="str">
            <v/>
          </cell>
          <cell r="E150" t="str">
            <v>SCR'D</v>
          </cell>
          <cell r="F150" t="str">
            <v/>
          </cell>
        </row>
        <row r="151">
          <cell r="A151" t="str">
            <v>0209</v>
          </cell>
          <cell r="B151" t="str">
            <v>45ﾟエルボ(S)</v>
          </cell>
          <cell r="C151" t="str">
            <v>FSGP(白)</v>
          </cell>
          <cell r="D151" t="str">
            <v/>
          </cell>
          <cell r="E151" t="str">
            <v>BW</v>
          </cell>
          <cell r="F151" t="str">
            <v/>
          </cell>
        </row>
        <row r="152">
          <cell r="A152" t="str">
            <v>0210</v>
          </cell>
          <cell r="B152" t="str">
            <v>ティー</v>
          </cell>
          <cell r="C152" t="str">
            <v>FCMB(白)</v>
          </cell>
          <cell r="D152" t="str">
            <v/>
          </cell>
          <cell r="E152" t="str">
            <v>SCR'D</v>
          </cell>
          <cell r="F152" t="str">
            <v/>
          </cell>
        </row>
        <row r="153">
          <cell r="A153" t="str">
            <v>0211</v>
          </cell>
          <cell r="B153" t="str">
            <v>ティー</v>
          </cell>
          <cell r="C153" t="str">
            <v>FSGP(白)</v>
          </cell>
          <cell r="D153" t="str">
            <v/>
          </cell>
          <cell r="E153" t="str">
            <v>BW</v>
          </cell>
          <cell r="F153" t="str">
            <v/>
          </cell>
        </row>
        <row r="154">
          <cell r="A154" t="str">
            <v>0212</v>
          </cell>
          <cell r="B154" t="str">
            <v>異径ティー</v>
          </cell>
          <cell r="C154" t="str">
            <v>FCMB(白)</v>
          </cell>
          <cell r="D154" t="str">
            <v/>
          </cell>
          <cell r="E154" t="str">
            <v>SCR'D</v>
          </cell>
          <cell r="F154" t="str">
            <v/>
          </cell>
        </row>
        <row r="155">
          <cell r="A155" t="str">
            <v>0213</v>
          </cell>
          <cell r="B155" t="str">
            <v>異径ティー</v>
          </cell>
          <cell r="C155" t="str">
            <v>FSGP(白)</v>
          </cell>
          <cell r="D155" t="str">
            <v/>
          </cell>
          <cell r="E155" t="str">
            <v>BW</v>
          </cell>
          <cell r="F155" t="str">
            <v/>
          </cell>
        </row>
        <row r="156">
          <cell r="A156" t="str">
            <v>0214</v>
          </cell>
          <cell r="B156" t="str">
            <v>Cレジューサ</v>
          </cell>
          <cell r="C156" t="str">
            <v>FCMB(白)</v>
          </cell>
          <cell r="D156" t="str">
            <v/>
          </cell>
          <cell r="E156" t="str">
            <v>SCR'D</v>
          </cell>
          <cell r="F156" t="str">
            <v/>
          </cell>
        </row>
        <row r="157">
          <cell r="A157" t="str">
            <v>0215</v>
          </cell>
          <cell r="B157" t="str">
            <v>Cレジューサ</v>
          </cell>
          <cell r="C157" t="str">
            <v>FSGP(白)</v>
          </cell>
          <cell r="D157" t="str">
            <v/>
          </cell>
          <cell r="E157" t="str">
            <v>BW</v>
          </cell>
          <cell r="F157" t="str">
            <v/>
          </cell>
        </row>
        <row r="158">
          <cell r="A158" t="str">
            <v>0216</v>
          </cell>
          <cell r="B158" t="str">
            <v>Eレジューサ</v>
          </cell>
          <cell r="C158" t="str">
            <v>FCMB(白)</v>
          </cell>
          <cell r="D158" t="str">
            <v/>
          </cell>
          <cell r="E158" t="str">
            <v>SCR'D</v>
          </cell>
          <cell r="F158" t="str">
            <v/>
          </cell>
        </row>
        <row r="159">
          <cell r="A159" t="str">
            <v>0217</v>
          </cell>
          <cell r="B159" t="str">
            <v>Eレジューサ</v>
          </cell>
          <cell r="C159" t="str">
            <v>FSGP(白)</v>
          </cell>
          <cell r="D159" t="str">
            <v/>
          </cell>
          <cell r="E159" t="str">
            <v>BW</v>
          </cell>
          <cell r="F159" t="str">
            <v/>
          </cell>
        </row>
        <row r="160">
          <cell r="A160" t="str">
            <v>0218</v>
          </cell>
          <cell r="B160" t="str">
            <v>ユニオン</v>
          </cell>
          <cell r="C160" t="str">
            <v>FCMB(白)</v>
          </cell>
          <cell r="D160" t="str">
            <v/>
          </cell>
          <cell r="E160" t="str">
            <v>SCR'D</v>
          </cell>
          <cell r="F160" t="str">
            <v/>
          </cell>
        </row>
        <row r="161">
          <cell r="A161" t="str">
            <v>0219</v>
          </cell>
          <cell r="B161" t="str">
            <v>ニップル</v>
          </cell>
          <cell r="C161" t="str">
            <v>FCMB(白)</v>
          </cell>
          <cell r="D161" t="str">
            <v/>
          </cell>
          <cell r="E161" t="str">
            <v>SCR'D</v>
          </cell>
          <cell r="F161" t="str">
            <v/>
          </cell>
        </row>
        <row r="162">
          <cell r="A162" t="str">
            <v>0220</v>
          </cell>
          <cell r="B162" t="str">
            <v>異径ニップル</v>
          </cell>
          <cell r="C162" t="str">
            <v>FCMB(白)</v>
          </cell>
          <cell r="D162" t="str">
            <v/>
          </cell>
          <cell r="E162" t="str">
            <v>SCR'D</v>
          </cell>
          <cell r="F162" t="str">
            <v/>
          </cell>
        </row>
        <row r="163">
          <cell r="A163" t="str">
            <v>0221</v>
          </cell>
          <cell r="B163" t="str">
            <v>キャップ</v>
          </cell>
          <cell r="C163" t="str">
            <v>FCMB(白)</v>
          </cell>
          <cell r="D163" t="str">
            <v/>
          </cell>
          <cell r="E163" t="str">
            <v>SCR'D</v>
          </cell>
          <cell r="F163" t="str">
            <v/>
          </cell>
        </row>
        <row r="164">
          <cell r="A164" t="str">
            <v>0222</v>
          </cell>
          <cell r="B164" t="str">
            <v>プラグ</v>
          </cell>
          <cell r="C164" t="str">
            <v>FCMB(白)</v>
          </cell>
          <cell r="D164" t="str">
            <v/>
          </cell>
          <cell r="E164" t="str">
            <v>SCR'D</v>
          </cell>
          <cell r="F164" t="str">
            <v/>
          </cell>
        </row>
        <row r="165">
          <cell r="A165" t="str">
            <v>0223</v>
          </cell>
          <cell r="B165" t="str">
            <v>ソケット</v>
          </cell>
          <cell r="C165" t="str">
            <v>FCMB(白)</v>
          </cell>
          <cell r="D165" t="str">
            <v/>
          </cell>
          <cell r="E165" t="str">
            <v>SCR'D</v>
          </cell>
          <cell r="F165" t="str">
            <v/>
          </cell>
        </row>
        <row r="166">
          <cell r="A166" t="str">
            <v>0224</v>
          </cell>
          <cell r="B166" t="str">
            <v>異径ソケット</v>
          </cell>
          <cell r="C166" t="str">
            <v>FCMB(白)</v>
          </cell>
          <cell r="D166" t="str">
            <v/>
          </cell>
          <cell r="E166" t="str">
            <v>SCR'D</v>
          </cell>
          <cell r="F166" t="str">
            <v/>
          </cell>
        </row>
        <row r="167">
          <cell r="A167" t="str">
            <v>0225</v>
          </cell>
          <cell r="B167" t="str">
            <v>ブッシュ</v>
          </cell>
          <cell r="C167" t="str">
            <v>FCMB(白)</v>
          </cell>
          <cell r="D167" t="str">
            <v/>
          </cell>
          <cell r="E167" t="str">
            <v>SCR'D</v>
          </cell>
          <cell r="F167" t="str">
            <v/>
          </cell>
        </row>
        <row r="168">
          <cell r="A168" t="str">
            <v>0226</v>
          </cell>
          <cell r="B168" t="str">
            <v>タケノコ</v>
          </cell>
          <cell r="C168" t="str">
            <v>FCMB(白)</v>
          </cell>
          <cell r="D168" t="str">
            <v/>
          </cell>
          <cell r="E168" t="str">
            <v>SCR'D</v>
          </cell>
          <cell r="F168" t="str">
            <v/>
          </cell>
        </row>
        <row r="169">
          <cell r="A169" t="str">
            <v>0227</v>
          </cell>
          <cell r="B169" t="str">
            <v>ホース接手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</row>
        <row r="170">
          <cell r="A170" t="str">
            <v>0228</v>
          </cell>
          <cell r="B170" t="str">
            <v>ボス</v>
          </cell>
          <cell r="C170" t="str">
            <v>S25C(白)</v>
          </cell>
          <cell r="D170" t="str">
            <v/>
          </cell>
          <cell r="E170" t="str">
            <v>SCR'D</v>
          </cell>
          <cell r="F170" t="str">
            <v/>
          </cell>
        </row>
        <row r="171">
          <cell r="A171" t="str">
            <v>0229</v>
          </cell>
          <cell r="B171" t="str">
            <v>フランジ</v>
          </cell>
          <cell r="C171" t="str">
            <v>FCMB(白)</v>
          </cell>
          <cell r="D171" t="str">
            <v>JIS5K</v>
          </cell>
          <cell r="E171" t="str">
            <v>SCR'D FF</v>
          </cell>
          <cell r="F171" t="str">
            <v/>
          </cell>
        </row>
        <row r="172">
          <cell r="A172" t="str">
            <v>0230</v>
          </cell>
          <cell r="B172" t="str">
            <v>フランジ</v>
          </cell>
          <cell r="C172" t="str">
            <v>SS400(白)</v>
          </cell>
          <cell r="D172" t="str">
            <v>JIS5K</v>
          </cell>
          <cell r="E172" t="str">
            <v>SO FF</v>
          </cell>
          <cell r="F172" t="str">
            <v/>
          </cell>
        </row>
        <row r="173">
          <cell r="A173" t="str">
            <v>0231</v>
          </cell>
          <cell r="B173" t="str">
            <v>フランジ</v>
          </cell>
          <cell r="C173" t="str">
            <v>FCMB(白)</v>
          </cell>
          <cell r="D173" t="str">
            <v>JIS10K</v>
          </cell>
          <cell r="E173" t="str">
            <v>SCR'D FF</v>
          </cell>
          <cell r="F173" t="str">
            <v/>
          </cell>
        </row>
        <row r="174">
          <cell r="A174" t="str">
            <v>0232</v>
          </cell>
          <cell r="B174" t="str">
            <v>フランジ</v>
          </cell>
          <cell r="C174" t="str">
            <v>SS400(白)</v>
          </cell>
          <cell r="D174" t="str">
            <v>JIS10K</v>
          </cell>
          <cell r="E174" t="str">
            <v>SO FF</v>
          </cell>
          <cell r="F174" t="str">
            <v/>
          </cell>
        </row>
        <row r="175">
          <cell r="A175" t="str">
            <v>0233</v>
          </cell>
          <cell r="B175" t="str">
            <v>フランジ</v>
          </cell>
          <cell r="C175" t="str">
            <v>SS400(白)</v>
          </cell>
          <cell r="D175" t="str">
            <v>水協</v>
          </cell>
          <cell r="E175" t="str">
            <v>SO FF</v>
          </cell>
          <cell r="F175" t="str">
            <v/>
          </cell>
        </row>
        <row r="176">
          <cell r="A176" t="str">
            <v>0234</v>
          </cell>
          <cell r="B176" t="str">
            <v>異径フランジ</v>
          </cell>
          <cell r="C176" t="str">
            <v>FCMB(白)</v>
          </cell>
          <cell r="D176" t="str">
            <v>JIS5K</v>
          </cell>
          <cell r="E176" t="str">
            <v>SCR'D FF</v>
          </cell>
          <cell r="F176" t="str">
            <v/>
          </cell>
        </row>
        <row r="177">
          <cell r="A177" t="str">
            <v>0235</v>
          </cell>
          <cell r="B177" t="str">
            <v>異径フランジ</v>
          </cell>
          <cell r="C177" t="str">
            <v>SS400(白)</v>
          </cell>
          <cell r="D177" t="str">
            <v>JIS5K</v>
          </cell>
          <cell r="E177" t="str">
            <v>SO FF</v>
          </cell>
          <cell r="F177" t="str">
            <v/>
          </cell>
        </row>
        <row r="178">
          <cell r="A178" t="str">
            <v>0236</v>
          </cell>
          <cell r="B178" t="str">
            <v>異径フランジ</v>
          </cell>
          <cell r="C178" t="str">
            <v>FCMB(白)</v>
          </cell>
          <cell r="D178" t="str">
            <v>JIS10K</v>
          </cell>
          <cell r="E178" t="str">
            <v>SCR'D FF</v>
          </cell>
          <cell r="F178" t="str">
            <v/>
          </cell>
        </row>
        <row r="179">
          <cell r="A179" t="str">
            <v>0237</v>
          </cell>
          <cell r="B179" t="str">
            <v>異径フランジ</v>
          </cell>
          <cell r="C179" t="str">
            <v>SS400(白)</v>
          </cell>
          <cell r="D179" t="str">
            <v>JIS10K</v>
          </cell>
          <cell r="E179" t="str">
            <v>SO FF</v>
          </cell>
          <cell r="F179" t="str">
            <v/>
          </cell>
        </row>
        <row r="180">
          <cell r="A180" t="str">
            <v>0238</v>
          </cell>
          <cell r="B180" t="str">
            <v>フランジ蓋</v>
          </cell>
          <cell r="C180" t="str">
            <v>FCMB(白)</v>
          </cell>
          <cell r="D180" t="str">
            <v>JIS5K</v>
          </cell>
          <cell r="E180" t="str">
            <v>FF</v>
          </cell>
          <cell r="F180" t="str">
            <v/>
          </cell>
        </row>
        <row r="181">
          <cell r="A181" t="str">
            <v>0239</v>
          </cell>
          <cell r="B181" t="str">
            <v>フランジ蓋</v>
          </cell>
          <cell r="C181" t="str">
            <v>SS400(白)</v>
          </cell>
          <cell r="D181" t="str">
            <v>JIS5K</v>
          </cell>
          <cell r="E181" t="str">
            <v>FF</v>
          </cell>
          <cell r="F181" t="str">
            <v/>
          </cell>
        </row>
        <row r="182">
          <cell r="A182" t="str">
            <v>0240</v>
          </cell>
          <cell r="B182" t="str">
            <v>フランジ蓋</v>
          </cell>
          <cell r="C182" t="str">
            <v>FCMB(白)</v>
          </cell>
          <cell r="D182" t="str">
            <v>JIS10K</v>
          </cell>
          <cell r="E182" t="str">
            <v>FF</v>
          </cell>
          <cell r="F182" t="str">
            <v/>
          </cell>
        </row>
        <row r="183">
          <cell r="A183" t="str">
            <v>0241</v>
          </cell>
          <cell r="B183" t="str">
            <v>フランジ蓋</v>
          </cell>
          <cell r="C183" t="str">
            <v>SS400(白)</v>
          </cell>
          <cell r="D183" t="str">
            <v>JIS10K</v>
          </cell>
          <cell r="E183" t="str">
            <v>FF</v>
          </cell>
          <cell r="F183" t="str">
            <v/>
          </cell>
        </row>
        <row r="184">
          <cell r="A184" t="str">
            <v>0242</v>
          </cell>
          <cell r="B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</row>
        <row r="185">
          <cell r="A185" t="str">
            <v>0243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</row>
        <row r="186">
          <cell r="A186" t="str">
            <v>0244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</row>
        <row r="187">
          <cell r="A187" t="str">
            <v>0245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</row>
        <row r="188">
          <cell r="A188" t="str">
            <v>0246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</row>
        <row r="189">
          <cell r="A189" t="str">
            <v>0247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</row>
        <row r="190">
          <cell r="A190" t="str">
            <v>0248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</row>
        <row r="191">
          <cell r="A191" t="str">
            <v>0249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</row>
        <row r="192">
          <cell r="A192" t="str">
            <v>0250</v>
          </cell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</row>
        <row r="193"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</row>
        <row r="194"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</row>
        <row r="195"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</row>
        <row r="196"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</row>
        <row r="197"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</row>
        <row r="198">
          <cell r="A198" t="str">
            <v>0301</v>
          </cell>
          <cell r="B198" t="str">
            <v>パイプ</v>
          </cell>
          <cell r="C198" t="str">
            <v>SGPW</v>
          </cell>
          <cell r="D198" t="str">
            <v/>
          </cell>
          <cell r="E198" t="str">
            <v/>
          </cell>
          <cell r="F198" t="str">
            <v/>
          </cell>
        </row>
        <row r="199">
          <cell r="A199" t="str">
            <v>0302</v>
          </cell>
          <cell r="B199" t="str">
            <v>90ﾟエルボ</v>
          </cell>
          <cell r="C199" t="str">
            <v>FCMB/Zn</v>
          </cell>
          <cell r="D199" t="str">
            <v/>
          </cell>
          <cell r="E199" t="str">
            <v>SCR'D</v>
          </cell>
          <cell r="F199" t="str">
            <v/>
          </cell>
        </row>
        <row r="200">
          <cell r="A200" t="str">
            <v>0303</v>
          </cell>
          <cell r="B200" t="str">
            <v>90ﾟエルボ</v>
          </cell>
          <cell r="C200" t="str">
            <v>FSGP/Zn</v>
          </cell>
          <cell r="D200" t="str">
            <v/>
          </cell>
          <cell r="E200" t="str">
            <v>BW</v>
          </cell>
          <cell r="F200" t="str">
            <v/>
          </cell>
        </row>
        <row r="201">
          <cell r="A201" t="str">
            <v>0304</v>
          </cell>
          <cell r="B201" t="str">
            <v>90ﾟエルボ(S)</v>
          </cell>
          <cell r="C201" t="str">
            <v>FCMB/Zn</v>
          </cell>
          <cell r="D201" t="str">
            <v/>
          </cell>
          <cell r="E201" t="str">
            <v>SCR'D</v>
          </cell>
          <cell r="F201" t="str">
            <v/>
          </cell>
        </row>
        <row r="202">
          <cell r="A202" t="str">
            <v>0305</v>
          </cell>
          <cell r="B202" t="str">
            <v>90ﾟエルボ(S)</v>
          </cell>
          <cell r="C202" t="str">
            <v>FSGP/Zn</v>
          </cell>
          <cell r="D202" t="str">
            <v/>
          </cell>
          <cell r="E202" t="str">
            <v>BW</v>
          </cell>
          <cell r="F202" t="str">
            <v/>
          </cell>
        </row>
        <row r="203">
          <cell r="A203" t="str">
            <v>0306</v>
          </cell>
          <cell r="B203" t="str">
            <v>45ﾟエルボ</v>
          </cell>
          <cell r="C203" t="str">
            <v>FCMB/Zn</v>
          </cell>
          <cell r="D203" t="str">
            <v/>
          </cell>
          <cell r="E203" t="str">
            <v>SCR'D</v>
          </cell>
          <cell r="F203" t="str">
            <v/>
          </cell>
        </row>
        <row r="204">
          <cell r="A204" t="str">
            <v>0307</v>
          </cell>
          <cell r="B204" t="str">
            <v>45ﾟエルボ</v>
          </cell>
          <cell r="C204" t="str">
            <v>FSGP/Zn</v>
          </cell>
          <cell r="D204" t="str">
            <v/>
          </cell>
          <cell r="E204" t="str">
            <v>BW</v>
          </cell>
          <cell r="F204" t="str">
            <v/>
          </cell>
        </row>
        <row r="205">
          <cell r="A205" t="str">
            <v>0308</v>
          </cell>
          <cell r="B205" t="str">
            <v>45ﾟエルボ(S)</v>
          </cell>
          <cell r="C205" t="str">
            <v>FCMB/Zn</v>
          </cell>
          <cell r="D205" t="str">
            <v/>
          </cell>
          <cell r="E205" t="str">
            <v>SCR'D</v>
          </cell>
          <cell r="F205" t="str">
            <v/>
          </cell>
        </row>
        <row r="206">
          <cell r="A206" t="str">
            <v>0309</v>
          </cell>
          <cell r="B206" t="str">
            <v>45ﾟエルボ(S)</v>
          </cell>
          <cell r="C206" t="str">
            <v>FSGP/Zn</v>
          </cell>
          <cell r="D206" t="str">
            <v/>
          </cell>
          <cell r="E206" t="str">
            <v>BW</v>
          </cell>
          <cell r="F206" t="str">
            <v/>
          </cell>
        </row>
        <row r="207">
          <cell r="A207" t="str">
            <v>0310</v>
          </cell>
          <cell r="B207" t="str">
            <v>ティー</v>
          </cell>
          <cell r="C207" t="str">
            <v>FCMB/Zn</v>
          </cell>
          <cell r="D207" t="str">
            <v/>
          </cell>
          <cell r="E207" t="str">
            <v>SCR'D</v>
          </cell>
          <cell r="F207" t="str">
            <v/>
          </cell>
        </row>
        <row r="208">
          <cell r="A208" t="str">
            <v>0311</v>
          </cell>
          <cell r="B208" t="str">
            <v>ティー</v>
          </cell>
          <cell r="C208" t="str">
            <v>FSGP/Zn</v>
          </cell>
          <cell r="D208" t="str">
            <v/>
          </cell>
          <cell r="E208" t="str">
            <v>BW</v>
          </cell>
          <cell r="F208" t="str">
            <v/>
          </cell>
        </row>
        <row r="209">
          <cell r="A209" t="str">
            <v>0312</v>
          </cell>
          <cell r="B209" t="str">
            <v>異径ティー</v>
          </cell>
          <cell r="C209" t="str">
            <v>FCMB/Zn</v>
          </cell>
          <cell r="D209" t="str">
            <v/>
          </cell>
          <cell r="E209" t="str">
            <v>SCR'D</v>
          </cell>
          <cell r="F209" t="str">
            <v/>
          </cell>
        </row>
        <row r="210">
          <cell r="A210" t="str">
            <v>0313</v>
          </cell>
          <cell r="B210" t="str">
            <v>異径ティー</v>
          </cell>
          <cell r="C210" t="str">
            <v>FSGP/Zn</v>
          </cell>
          <cell r="D210" t="str">
            <v/>
          </cell>
          <cell r="E210" t="str">
            <v>BW</v>
          </cell>
          <cell r="F210" t="str">
            <v/>
          </cell>
        </row>
        <row r="211">
          <cell r="A211" t="str">
            <v>0314</v>
          </cell>
          <cell r="B211" t="str">
            <v>Cレジューサ</v>
          </cell>
          <cell r="C211" t="str">
            <v>FCMB/Zn</v>
          </cell>
          <cell r="D211" t="str">
            <v/>
          </cell>
          <cell r="E211" t="str">
            <v>SCR'D</v>
          </cell>
          <cell r="F211" t="str">
            <v/>
          </cell>
        </row>
        <row r="212">
          <cell r="A212" t="str">
            <v>0315</v>
          </cell>
          <cell r="B212" t="str">
            <v>Cレジューサ</v>
          </cell>
          <cell r="C212" t="str">
            <v>FSGP/Zn</v>
          </cell>
          <cell r="D212" t="str">
            <v/>
          </cell>
          <cell r="E212" t="str">
            <v>BW</v>
          </cell>
          <cell r="F212" t="str">
            <v/>
          </cell>
        </row>
        <row r="213">
          <cell r="A213" t="str">
            <v>0316</v>
          </cell>
          <cell r="B213" t="str">
            <v>Eレジューサ</v>
          </cell>
          <cell r="C213" t="str">
            <v>FCMB/Zn</v>
          </cell>
          <cell r="D213" t="str">
            <v/>
          </cell>
          <cell r="E213" t="str">
            <v>SCR'D</v>
          </cell>
          <cell r="F213" t="str">
            <v/>
          </cell>
        </row>
        <row r="214">
          <cell r="A214" t="str">
            <v>0317</v>
          </cell>
          <cell r="B214" t="str">
            <v>Eレジューサ</v>
          </cell>
          <cell r="C214" t="str">
            <v>FSGP/Zn</v>
          </cell>
          <cell r="D214" t="str">
            <v/>
          </cell>
          <cell r="E214" t="str">
            <v>BW</v>
          </cell>
          <cell r="F214" t="str">
            <v/>
          </cell>
        </row>
        <row r="215">
          <cell r="A215" t="str">
            <v>0318</v>
          </cell>
          <cell r="B215" t="str">
            <v>ユニオン</v>
          </cell>
          <cell r="C215" t="str">
            <v>FCMB/Zn</v>
          </cell>
          <cell r="D215" t="str">
            <v/>
          </cell>
          <cell r="E215" t="str">
            <v>SCR'D</v>
          </cell>
          <cell r="F215" t="str">
            <v/>
          </cell>
        </row>
        <row r="216">
          <cell r="A216" t="str">
            <v>0319</v>
          </cell>
          <cell r="B216" t="str">
            <v>ニップル</v>
          </cell>
          <cell r="C216" t="str">
            <v>FCMB/Zn</v>
          </cell>
          <cell r="D216" t="str">
            <v/>
          </cell>
          <cell r="E216" t="str">
            <v>SCR'D</v>
          </cell>
          <cell r="F216" t="str">
            <v/>
          </cell>
        </row>
        <row r="217">
          <cell r="A217" t="str">
            <v>0320</v>
          </cell>
          <cell r="B217" t="str">
            <v>異径ニップル</v>
          </cell>
          <cell r="C217" t="str">
            <v>FCMB/Zn</v>
          </cell>
          <cell r="D217" t="str">
            <v/>
          </cell>
          <cell r="E217" t="str">
            <v>SCR'D</v>
          </cell>
          <cell r="F217" t="str">
            <v/>
          </cell>
        </row>
        <row r="218">
          <cell r="A218" t="str">
            <v>0321</v>
          </cell>
          <cell r="B218" t="str">
            <v>キャップ</v>
          </cell>
          <cell r="C218" t="str">
            <v>FCMB/Zn</v>
          </cell>
          <cell r="D218" t="str">
            <v/>
          </cell>
          <cell r="E218" t="str">
            <v>SCR'D</v>
          </cell>
          <cell r="F218" t="str">
            <v/>
          </cell>
        </row>
        <row r="219">
          <cell r="A219" t="str">
            <v>0322</v>
          </cell>
          <cell r="B219" t="str">
            <v>プラグ</v>
          </cell>
          <cell r="C219" t="str">
            <v>FCMB/Zn</v>
          </cell>
          <cell r="D219" t="str">
            <v/>
          </cell>
          <cell r="E219" t="str">
            <v>SCR'D</v>
          </cell>
          <cell r="F219" t="str">
            <v/>
          </cell>
        </row>
        <row r="220">
          <cell r="A220" t="str">
            <v>0323</v>
          </cell>
          <cell r="B220" t="str">
            <v>ソケット</v>
          </cell>
          <cell r="C220" t="str">
            <v>FCMB/Zn</v>
          </cell>
          <cell r="D220" t="str">
            <v/>
          </cell>
          <cell r="E220" t="str">
            <v>SCR'D</v>
          </cell>
          <cell r="F220" t="str">
            <v/>
          </cell>
        </row>
        <row r="221">
          <cell r="A221" t="str">
            <v>0324</v>
          </cell>
          <cell r="B221" t="str">
            <v>異径ソケット</v>
          </cell>
          <cell r="C221" t="str">
            <v>FCMB/Zn</v>
          </cell>
          <cell r="D221" t="str">
            <v/>
          </cell>
          <cell r="E221" t="str">
            <v>SCR'D</v>
          </cell>
          <cell r="F221" t="str">
            <v/>
          </cell>
        </row>
        <row r="222">
          <cell r="A222" t="str">
            <v>0325</v>
          </cell>
          <cell r="B222" t="str">
            <v>ブッシュ</v>
          </cell>
          <cell r="C222" t="str">
            <v>FCMB/Zn</v>
          </cell>
          <cell r="D222" t="str">
            <v/>
          </cell>
          <cell r="E222" t="str">
            <v>SCR'D</v>
          </cell>
          <cell r="F222" t="str">
            <v/>
          </cell>
        </row>
        <row r="223">
          <cell r="A223" t="str">
            <v>0326</v>
          </cell>
          <cell r="B223" t="str">
            <v>タケノコ</v>
          </cell>
          <cell r="C223" t="str">
            <v>FCMB/Zn</v>
          </cell>
          <cell r="D223" t="str">
            <v/>
          </cell>
          <cell r="E223" t="str">
            <v>SCR'D</v>
          </cell>
          <cell r="F223" t="str">
            <v/>
          </cell>
        </row>
        <row r="224">
          <cell r="A224" t="str">
            <v>0327</v>
          </cell>
          <cell r="B224" t="str">
            <v>ホース接手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</row>
        <row r="225">
          <cell r="A225" t="str">
            <v>0328</v>
          </cell>
          <cell r="B225" t="str">
            <v>ボス</v>
          </cell>
          <cell r="C225" t="str">
            <v>S25C/Zn</v>
          </cell>
          <cell r="D225" t="str">
            <v/>
          </cell>
          <cell r="E225" t="str">
            <v>SCR'D</v>
          </cell>
          <cell r="F225" t="str">
            <v/>
          </cell>
        </row>
        <row r="226">
          <cell r="A226" t="str">
            <v>0329</v>
          </cell>
          <cell r="B226" t="str">
            <v>フランジ</v>
          </cell>
          <cell r="C226" t="str">
            <v>FCMB/Zn</v>
          </cell>
          <cell r="D226" t="str">
            <v>JIS5K</v>
          </cell>
          <cell r="E226" t="str">
            <v>SCR'D FF</v>
          </cell>
          <cell r="F226" t="str">
            <v/>
          </cell>
        </row>
        <row r="227">
          <cell r="A227" t="str">
            <v>0330</v>
          </cell>
          <cell r="B227" t="str">
            <v>フランジ</v>
          </cell>
          <cell r="C227" t="str">
            <v>SS400/Zn</v>
          </cell>
          <cell r="D227" t="str">
            <v>JIS5K</v>
          </cell>
          <cell r="E227" t="str">
            <v>SO FF</v>
          </cell>
          <cell r="F227" t="str">
            <v/>
          </cell>
        </row>
        <row r="228">
          <cell r="A228" t="str">
            <v>0331</v>
          </cell>
          <cell r="B228" t="str">
            <v>フランジ</v>
          </cell>
          <cell r="C228" t="str">
            <v>FCMB/Zn</v>
          </cell>
          <cell r="D228" t="str">
            <v>JIS10K</v>
          </cell>
          <cell r="E228" t="str">
            <v>SCR'D FF</v>
          </cell>
          <cell r="F228" t="str">
            <v/>
          </cell>
        </row>
        <row r="229">
          <cell r="A229" t="str">
            <v>0332</v>
          </cell>
          <cell r="B229" t="str">
            <v>フランジ</v>
          </cell>
          <cell r="C229" t="str">
            <v>SS400/Zn</v>
          </cell>
          <cell r="D229" t="str">
            <v>JIS10K</v>
          </cell>
          <cell r="E229" t="str">
            <v>SO FF</v>
          </cell>
          <cell r="F229" t="str">
            <v/>
          </cell>
        </row>
        <row r="230">
          <cell r="A230" t="str">
            <v>0333</v>
          </cell>
          <cell r="B230" t="str">
            <v>フランジ</v>
          </cell>
          <cell r="C230" t="str">
            <v>SS400/Zn</v>
          </cell>
          <cell r="D230" t="str">
            <v>水協</v>
          </cell>
          <cell r="E230" t="str">
            <v>SO FF</v>
          </cell>
          <cell r="F230" t="str">
            <v/>
          </cell>
        </row>
        <row r="231">
          <cell r="A231" t="str">
            <v>0334</v>
          </cell>
          <cell r="B231" t="str">
            <v>異径フランジ</v>
          </cell>
          <cell r="C231" t="str">
            <v>FCMB/Zn</v>
          </cell>
          <cell r="D231" t="str">
            <v>JIS5K</v>
          </cell>
          <cell r="E231" t="str">
            <v>SCR'D FF</v>
          </cell>
          <cell r="F231" t="str">
            <v/>
          </cell>
        </row>
        <row r="232">
          <cell r="A232" t="str">
            <v>0335</v>
          </cell>
          <cell r="B232" t="str">
            <v>異径フランジ</v>
          </cell>
          <cell r="C232" t="str">
            <v>SS400/Zn</v>
          </cell>
          <cell r="D232" t="str">
            <v>JIS5K</v>
          </cell>
          <cell r="E232" t="str">
            <v>SO FF</v>
          </cell>
          <cell r="F232" t="str">
            <v/>
          </cell>
        </row>
        <row r="233">
          <cell r="A233" t="str">
            <v>0336</v>
          </cell>
          <cell r="B233" t="str">
            <v>異径フランジ</v>
          </cell>
          <cell r="C233" t="str">
            <v>FCMB/Zn</v>
          </cell>
          <cell r="D233" t="str">
            <v>JIS10K</v>
          </cell>
          <cell r="E233" t="str">
            <v>SCR'D FF</v>
          </cell>
          <cell r="F233" t="str">
            <v/>
          </cell>
        </row>
        <row r="234">
          <cell r="A234" t="str">
            <v>0337</v>
          </cell>
          <cell r="B234" t="str">
            <v>異径フランジ</v>
          </cell>
          <cell r="C234" t="str">
            <v>SS400/Zn</v>
          </cell>
          <cell r="D234" t="str">
            <v>JIS10K</v>
          </cell>
          <cell r="E234" t="str">
            <v>SO FF</v>
          </cell>
          <cell r="F234" t="str">
            <v/>
          </cell>
        </row>
        <row r="235">
          <cell r="A235" t="str">
            <v>0338</v>
          </cell>
          <cell r="B235" t="str">
            <v>フランジ蓋</v>
          </cell>
          <cell r="C235" t="str">
            <v>FCMB/Zn</v>
          </cell>
          <cell r="D235" t="str">
            <v>JIS5K</v>
          </cell>
          <cell r="E235" t="str">
            <v>FF</v>
          </cell>
          <cell r="F235" t="str">
            <v/>
          </cell>
        </row>
        <row r="236">
          <cell r="A236" t="str">
            <v>0339</v>
          </cell>
          <cell r="B236" t="str">
            <v>フランジ蓋</v>
          </cell>
          <cell r="C236" t="str">
            <v>SS400/Zn</v>
          </cell>
          <cell r="D236" t="str">
            <v>JIS5K</v>
          </cell>
          <cell r="E236" t="str">
            <v>FF</v>
          </cell>
          <cell r="F236" t="str">
            <v/>
          </cell>
        </row>
        <row r="237">
          <cell r="A237" t="str">
            <v>0340</v>
          </cell>
          <cell r="B237" t="str">
            <v>フランジ蓋</v>
          </cell>
          <cell r="C237" t="str">
            <v>FCMB/Zn</v>
          </cell>
          <cell r="D237" t="str">
            <v>JIS10K</v>
          </cell>
          <cell r="E237" t="str">
            <v>FF</v>
          </cell>
          <cell r="F237" t="str">
            <v/>
          </cell>
        </row>
        <row r="238">
          <cell r="A238" t="str">
            <v>0341</v>
          </cell>
          <cell r="B238" t="str">
            <v>フランジ蓋</v>
          </cell>
          <cell r="C238" t="str">
            <v>SS400/Zn</v>
          </cell>
          <cell r="D238" t="str">
            <v>JIS10K</v>
          </cell>
          <cell r="E238" t="str">
            <v>FF</v>
          </cell>
          <cell r="F238" t="str">
            <v/>
          </cell>
        </row>
        <row r="239">
          <cell r="A239" t="str">
            <v>0342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</row>
        <row r="240">
          <cell r="A240" t="str">
            <v>0343</v>
          </cell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</row>
        <row r="241">
          <cell r="A241" t="str">
            <v>0344</v>
          </cell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</row>
        <row r="242">
          <cell r="A242" t="str">
            <v>0345</v>
          </cell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</row>
        <row r="243">
          <cell r="A243" t="str">
            <v>0346</v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</row>
        <row r="244">
          <cell r="A244" t="str">
            <v>0347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</row>
        <row r="245">
          <cell r="A245" t="str">
            <v>0348</v>
          </cell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</row>
        <row r="246">
          <cell r="A246" t="str">
            <v>0349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</row>
        <row r="247">
          <cell r="A247" t="str">
            <v>0350</v>
          </cell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</row>
        <row r="248"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</row>
        <row r="249"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</row>
        <row r="250"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</row>
        <row r="251"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</row>
        <row r="252"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</row>
        <row r="253">
          <cell r="A253" t="str">
            <v>0401</v>
          </cell>
          <cell r="B253" t="str">
            <v>パイプ</v>
          </cell>
          <cell r="C253" t="str">
            <v>STPY/Zn</v>
          </cell>
          <cell r="D253" t="str">
            <v>3ｍ以上</v>
          </cell>
          <cell r="E253" t="str">
            <v/>
          </cell>
          <cell r="F253" t="str">
            <v/>
          </cell>
        </row>
        <row r="254">
          <cell r="A254" t="str">
            <v>0402</v>
          </cell>
          <cell r="B254" t="str">
            <v>90ﾟエルボ</v>
          </cell>
          <cell r="C254" t="str">
            <v>PY400/Zn</v>
          </cell>
          <cell r="D254" t="str">
            <v/>
          </cell>
          <cell r="E254" t="str">
            <v>BW</v>
          </cell>
          <cell r="F254" t="str">
            <v/>
          </cell>
        </row>
        <row r="255">
          <cell r="A255" t="str">
            <v>0403</v>
          </cell>
          <cell r="B255" t="str">
            <v>90ﾟエルボ(S)</v>
          </cell>
          <cell r="C255" t="str">
            <v>PY400/Zn</v>
          </cell>
          <cell r="D255" t="str">
            <v/>
          </cell>
          <cell r="E255" t="str">
            <v>BW</v>
          </cell>
          <cell r="F255" t="str">
            <v/>
          </cell>
        </row>
        <row r="256">
          <cell r="A256" t="str">
            <v>0404</v>
          </cell>
          <cell r="B256" t="str">
            <v>45ﾟエルボ</v>
          </cell>
          <cell r="C256" t="str">
            <v>PY400/Zn</v>
          </cell>
          <cell r="D256" t="str">
            <v/>
          </cell>
          <cell r="E256" t="str">
            <v>BW</v>
          </cell>
          <cell r="F256" t="str">
            <v/>
          </cell>
        </row>
        <row r="257">
          <cell r="A257" t="str">
            <v>0405</v>
          </cell>
          <cell r="B257" t="str">
            <v>45ﾟエルボ(S)</v>
          </cell>
          <cell r="C257" t="str">
            <v>PY400/Zn</v>
          </cell>
          <cell r="D257" t="str">
            <v/>
          </cell>
          <cell r="E257" t="str">
            <v>BW</v>
          </cell>
          <cell r="F257" t="str">
            <v/>
          </cell>
        </row>
        <row r="258">
          <cell r="A258" t="str">
            <v>0406</v>
          </cell>
          <cell r="B258" t="str">
            <v>ティー</v>
          </cell>
          <cell r="C258" t="str">
            <v>PY400/Zn</v>
          </cell>
          <cell r="D258" t="str">
            <v/>
          </cell>
          <cell r="E258" t="str">
            <v>BW</v>
          </cell>
          <cell r="F258" t="str">
            <v/>
          </cell>
        </row>
        <row r="259">
          <cell r="A259" t="str">
            <v>0407</v>
          </cell>
          <cell r="B259" t="str">
            <v>異径ティー</v>
          </cell>
          <cell r="C259" t="str">
            <v>PY400/Zn</v>
          </cell>
          <cell r="D259" t="str">
            <v/>
          </cell>
          <cell r="E259" t="str">
            <v>BW</v>
          </cell>
          <cell r="F259" t="str">
            <v/>
          </cell>
        </row>
        <row r="260">
          <cell r="A260" t="str">
            <v>0408</v>
          </cell>
          <cell r="B260" t="str">
            <v>Cレジューサ</v>
          </cell>
          <cell r="C260" t="str">
            <v>PY400/Zn</v>
          </cell>
          <cell r="D260" t="str">
            <v/>
          </cell>
          <cell r="E260" t="str">
            <v>BW</v>
          </cell>
          <cell r="F260" t="str">
            <v/>
          </cell>
        </row>
        <row r="261">
          <cell r="A261" t="str">
            <v>0409</v>
          </cell>
          <cell r="B261" t="str">
            <v>Eレジューサ</v>
          </cell>
          <cell r="C261" t="str">
            <v>PY400/Zn</v>
          </cell>
          <cell r="D261" t="str">
            <v/>
          </cell>
          <cell r="E261" t="str">
            <v>BW</v>
          </cell>
          <cell r="F261" t="str">
            <v/>
          </cell>
        </row>
        <row r="262">
          <cell r="A262" t="str">
            <v>0410</v>
          </cell>
          <cell r="B262" t="str">
            <v>フランジ</v>
          </cell>
          <cell r="C262" t="str">
            <v>SS400/Zn</v>
          </cell>
          <cell r="D262" t="str">
            <v>JIS5K</v>
          </cell>
          <cell r="E262" t="str">
            <v>SO FF</v>
          </cell>
          <cell r="F262" t="str">
            <v/>
          </cell>
        </row>
        <row r="263">
          <cell r="A263" t="str">
            <v>0411</v>
          </cell>
          <cell r="B263" t="str">
            <v>フランジ</v>
          </cell>
          <cell r="C263" t="str">
            <v>SS400/Zn</v>
          </cell>
          <cell r="D263" t="str">
            <v>JIS10K</v>
          </cell>
          <cell r="E263" t="str">
            <v>SO FF</v>
          </cell>
          <cell r="F263" t="str">
            <v/>
          </cell>
        </row>
        <row r="264">
          <cell r="A264" t="str">
            <v>0412</v>
          </cell>
          <cell r="B264" t="str">
            <v>フランジ</v>
          </cell>
          <cell r="C264" t="str">
            <v>SS400/Zn</v>
          </cell>
          <cell r="D264" t="str">
            <v>水協</v>
          </cell>
          <cell r="E264" t="str">
            <v>SO FF</v>
          </cell>
          <cell r="F264" t="str">
            <v/>
          </cell>
        </row>
        <row r="265">
          <cell r="A265" t="str">
            <v>0413</v>
          </cell>
          <cell r="B265" t="str">
            <v>異径フランジ</v>
          </cell>
          <cell r="C265" t="str">
            <v>SS400/Zn</v>
          </cell>
          <cell r="D265" t="str">
            <v>JIS5K</v>
          </cell>
          <cell r="E265" t="str">
            <v>SO FF</v>
          </cell>
          <cell r="F265" t="str">
            <v/>
          </cell>
        </row>
        <row r="266">
          <cell r="A266" t="str">
            <v>0414</v>
          </cell>
          <cell r="B266" t="str">
            <v>異径フランジ</v>
          </cell>
          <cell r="C266" t="str">
            <v>SS400/Zn</v>
          </cell>
          <cell r="D266" t="str">
            <v>JIS10K</v>
          </cell>
          <cell r="E266" t="str">
            <v>SO FF</v>
          </cell>
          <cell r="F266" t="str">
            <v/>
          </cell>
        </row>
        <row r="267">
          <cell r="A267" t="str">
            <v>0415</v>
          </cell>
          <cell r="B267" t="str">
            <v>フランジ蓋</v>
          </cell>
          <cell r="C267" t="str">
            <v>SS400/Zn</v>
          </cell>
          <cell r="D267" t="str">
            <v>JIS5K</v>
          </cell>
          <cell r="E267" t="str">
            <v>FF</v>
          </cell>
          <cell r="F267" t="str">
            <v/>
          </cell>
        </row>
        <row r="268">
          <cell r="A268" t="str">
            <v>0416</v>
          </cell>
          <cell r="B268" t="str">
            <v>フランジ蓋</v>
          </cell>
          <cell r="C268" t="str">
            <v>SS400/Zn</v>
          </cell>
          <cell r="D268" t="str">
            <v>JIS10K</v>
          </cell>
          <cell r="E268" t="str">
            <v>FF</v>
          </cell>
          <cell r="F268" t="str">
            <v/>
          </cell>
        </row>
        <row r="269">
          <cell r="A269" t="str">
            <v>0417</v>
          </cell>
          <cell r="B269" t="str">
            <v>パイプ</v>
          </cell>
          <cell r="C269" t="str">
            <v>STPY/Zn</v>
          </cell>
          <cell r="D269" t="str">
            <v>3ｍ未満</v>
          </cell>
          <cell r="E269" t="str">
            <v/>
          </cell>
          <cell r="F269" t="str">
            <v/>
          </cell>
        </row>
        <row r="270">
          <cell r="A270" t="str">
            <v>0418</v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</row>
        <row r="271">
          <cell r="A271" t="str">
            <v>0419</v>
          </cell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</row>
        <row r="272">
          <cell r="A272" t="str">
            <v>0420</v>
          </cell>
          <cell r="B272" t="str">
            <v>パイプ</v>
          </cell>
          <cell r="C272" t="str">
            <v>STPG370</v>
          </cell>
          <cell r="D272" t="str">
            <v>Sch40</v>
          </cell>
          <cell r="E272" t="str">
            <v/>
          </cell>
          <cell r="F272" t="str">
            <v/>
          </cell>
        </row>
        <row r="273">
          <cell r="A273" t="str">
            <v>0421</v>
          </cell>
          <cell r="B273" t="str">
            <v>90ﾟエルボ</v>
          </cell>
          <cell r="C273" t="str">
            <v>STPG370</v>
          </cell>
          <cell r="D273" t="str">
            <v>Sch40</v>
          </cell>
          <cell r="E273" t="str">
            <v/>
          </cell>
          <cell r="F273" t="str">
            <v/>
          </cell>
        </row>
        <row r="274">
          <cell r="A274" t="str">
            <v>0422</v>
          </cell>
          <cell r="B274" t="str">
            <v>45ﾟエルボ</v>
          </cell>
          <cell r="C274" t="str">
            <v>STPG370</v>
          </cell>
          <cell r="D274" t="str">
            <v>Sch40</v>
          </cell>
          <cell r="E274" t="str">
            <v/>
          </cell>
          <cell r="F274" t="str">
            <v/>
          </cell>
        </row>
        <row r="275">
          <cell r="A275" t="str">
            <v>0423</v>
          </cell>
          <cell r="B275" t="str">
            <v>パイプ</v>
          </cell>
          <cell r="C275" t="str">
            <v>STPG370</v>
          </cell>
          <cell r="D275" t="str">
            <v>Sch80</v>
          </cell>
          <cell r="E275" t="str">
            <v/>
          </cell>
          <cell r="F275" t="str">
            <v/>
          </cell>
        </row>
        <row r="276">
          <cell r="A276" t="str">
            <v>0424</v>
          </cell>
          <cell r="B276" t="str">
            <v>90ﾟエルボ</v>
          </cell>
          <cell r="C276" t="str">
            <v>STPG370</v>
          </cell>
          <cell r="D276" t="str">
            <v>Sch80</v>
          </cell>
          <cell r="E276" t="str">
            <v/>
          </cell>
          <cell r="F276" t="str">
            <v/>
          </cell>
        </row>
        <row r="277">
          <cell r="A277" t="str">
            <v>0425</v>
          </cell>
          <cell r="B277" t="str">
            <v>45ﾟエルボ</v>
          </cell>
          <cell r="C277" t="str">
            <v>STPG370</v>
          </cell>
          <cell r="D277" t="str">
            <v>Sch80</v>
          </cell>
          <cell r="E277" t="str">
            <v/>
          </cell>
          <cell r="F277" t="str">
            <v/>
          </cell>
        </row>
        <row r="278">
          <cell r="A278" t="str">
            <v>0426</v>
          </cell>
          <cell r="B278" t="str">
            <v>フランジ</v>
          </cell>
          <cell r="C278" t="str">
            <v>SS400/Zn</v>
          </cell>
          <cell r="D278" t="str">
            <v>JIS40K</v>
          </cell>
          <cell r="E278" t="str">
            <v/>
          </cell>
          <cell r="F278" t="str">
            <v/>
          </cell>
        </row>
        <row r="279">
          <cell r="A279" t="str">
            <v>0427</v>
          </cell>
          <cell r="B279" t="str">
            <v>フランジ</v>
          </cell>
          <cell r="C279" t="str">
            <v>SS400/Zn</v>
          </cell>
          <cell r="D279" t="str">
            <v>JIS63K</v>
          </cell>
          <cell r="E279" t="str">
            <v/>
          </cell>
          <cell r="F279" t="str">
            <v/>
          </cell>
        </row>
        <row r="280">
          <cell r="A280" t="str">
            <v>0428</v>
          </cell>
          <cell r="B280" t="str">
            <v>突合せ溶接</v>
          </cell>
          <cell r="C280" t="str">
            <v>STPG370</v>
          </cell>
          <cell r="D280" t="str">
            <v>Sch40</v>
          </cell>
          <cell r="E280" t="str">
            <v/>
          </cell>
          <cell r="F280" t="str">
            <v/>
          </cell>
        </row>
        <row r="281">
          <cell r="A281" t="str">
            <v>0429</v>
          </cell>
          <cell r="B281" t="str">
            <v>突合せ溶接</v>
          </cell>
          <cell r="C281" t="str">
            <v>STPG370</v>
          </cell>
          <cell r="D281" t="str">
            <v>Sch80</v>
          </cell>
          <cell r="E281" t="str">
            <v/>
          </cell>
          <cell r="F281" t="str">
            <v/>
          </cell>
        </row>
        <row r="282">
          <cell r="A282" t="str">
            <v>0430</v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</row>
        <row r="283"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</row>
        <row r="284">
          <cell r="B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</row>
        <row r="285"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</row>
        <row r="286"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</row>
        <row r="288">
          <cell r="A288" t="str">
            <v>0501</v>
          </cell>
          <cell r="B288" t="str">
            <v>パイプ</v>
          </cell>
          <cell r="C288" t="str">
            <v>SUS304TP</v>
          </cell>
          <cell r="D288" t="str">
            <v>Sch10S</v>
          </cell>
          <cell r="E288" t="str">
            <v/>
          </cell>
          <cell r="F288" t="str">
            <v/>
          </cell>
        </row>
        <row r="289">
          <cell r="A289" t="str">
            <v>0502</v>
          </cell>
          <cell r="B289" t="str">
            <v>パイプ</v>
          </cell>
          <cell r="C289" t="str">
            <v>SUS304TP</v>
          </cell>
          <cell r="D289" t="str">
            <v>Sch20S</v>
          </cell>
          <cell r="E289" t="str">
            <v/>
          </cell>
          <cell r="F289" t="str">
            <v/>
          </cell>
        </row>
        <row r="290">
          <cell r="A290" t="str">
            <v>0503</v>
          </cell>
          <cell r="B290" t="str">
            <v>90ﾟエルボ</v>
          </cell>
          <cell r="C290" t="str">
            <v>SCS13</v>
          </cell>
          <cell r="D290" t="str">
            <v/>
          </cell>
          <cell r="E290" t="str">
            <v>SCR'D</v>
          </cell>
          <cell r="F290" t="str">
            <v/>
          </cell>
        </row>
        <row r="291">
          <cell r="A291" t="str">
            <v>0504</v>
          </cell>
          <cell r="B291" t="str">
            <v>90ﾟエルボ</v>
          </cell>
          <cell r="C291" t="str">
            <v>SUS304</v>
          </cell>
          <cell r="D291" t="str">
            <v>Sch10S</v>
          </cell>
          <cell r="E291" t="str">
            <v>BW</v>
          </cell>
          <cell r="F291" t="str">
            <v/>
          </cell>
        </row>
        <row r="292">
          <cell r="A292" t="str">
            <v>0505</v>
          </cell>
          <cell r="B292" t="str">
            <v>90ﾟエルボ</v>
          </cell>
          <cell r="C292" t="str">
            <v>SUS304</v>
          </cell>
          <cell r="D292" t="str">
            <v>Sch20S</v>
          </cell>
          <cell r="E292" t="str">
            <v>BW</v>
          </cell>
          <cell r="F292" t="str">
            <v/>
          </cell>
        </row>
        <row r="293">
          <cell r="A293" t="str">
            <v>0506</v>
          </cell>
          <cell r="B293" t="str">
            <v>90ﾟエルボ(S)</v>
          </cell>
          <cell r="C293" t="str">
            <v>SCS13</v>
          </cell>
          <cell r="D293" t="str">
            <v/>
          </cell>
          <cell r="E293" t="str">
            <v>SCR'D</v>
          </cell>
          <cell r="F293" t="str">
            <v/>
          </cell>
        </row>
        <row r="294">
          <cell r="A294" t="str">
            <v>0507</v>
          </cell>
          <cell r="B294" t="str">
            <v>90ﾟエルボ(S)</v>
          </cell>
          <cell r="C294" t="str">
            <v>SUS304</v>
          </cell>
          <cell r="D294" t="str">
            <v>Sch10S</v>
          </cell>
          <cell r="E294" t="str">
            <v>BW</v>
          </cell>
          <cell r="F294" t="str">
            <v/>
          </cell>
        </row>
        <row r="295">
          <cell r="A295" t="str">
            <v>0508</v>
          </cell>
          <cell r="B295" t="str">
            <v>90ﾟエルボ(S)</v>
          </cell>
          <cell r="C295" t="str">
            <v>SUS304</v>
          </cell>
          <cell r="D295" t="str">
            <v>Sch20S</v>
          </cell>
          <cell r="E295" t="str">
            <v>BW</v>
          </cell>
          <cell r="F295" t="str">
            <v/>
          </cell>
        </row>
        <row r="296">
          <cell r="A296" t="str">
            <v>0509</v>
          </cell>
          <cell r="B296" t="str">
            <v>45ﾟエルボ</v>
          </cell>
          <cell r="C296" t="str">
            <v>SCS13</v>
          </cell>
          <cell r="D296" t="str">
            <v/>
          </cell>
          <cell r="E296" t="str">
            <v>SCR'D</v>
          </cell>
          <cell r="F296" t="str">
            <v/>
          </cell>
        </row>
        <row r="297">
          <cell r="A297" t="str">
            <v>0510</v>
          </cell>
          <cell r="B297" t="str">
            <v>45ﾟエルボ</v>
          </cell>
          <cell r="C297" t="str">
            <v>SUS304</v>
          </cell>
          <cell r="D297" t="str">
            <v>Sch10S</v>
          </cell>
          <cell r="E297" t="str">
            <v>BW</v>
          </cell>
          <cell r="F297" t="str">
            <v/>
          </cell>
        </row>
        <row r="298">
          <cell r="A298" t="str">
            <v>0511</v>
          </cell>
          <cell r="B298" t="str">
            <v>45ﾟエルボ</v>
          </cell>
          <cell r="C298" t="str">
            <v>SUS304</v>
          </cell>
          <cell r="D298" t="str">
            <v>Sch20S</v>
          </cell>
          <cell r="E298" t="str">
            <v>BW</v>
          </cell>
          <cell r="F298" t="str">
            <v/>
          </cell>
        </row>
        <row r="299">
          <cell r="A299" t="str">
            <v>0512</v>
          </cell>
          <cell r="B299" t="str">
            <v>45ﾟエルボ(S)</v>
          </cell>
          <cell r="C299" t="str">
            <v>SCS13</v>
          </cell>
          <cell r="D299" t="str">
            <v/>
          </cell>
          <cell r="E299" t="str">
            <v>SCR'D</v>
          </cell>
          <cell r="F299" t="str">
            <v/>
          </cell>
        </row>
        <row r="300">
          <cell r="A300" t="str">
            <v>0513</v>
          </cell>
          <cell r="B300" t="str">
            <v>45ﾟエルボ(S)</v>
          </cell>
          <cell r="C300" t="str">
            <v>SUS304</v>
          </cell>
          <cell r="D300" t="str">
            <v>Sch10S</v>
          </cell>
          <cell r="E300" t="str">
            <v>BW</v>
          </cell>
          <cell r="F300" t="str">
            <v/>
          </cell>
        </row>
        <row r="301">
          <cell r="A301" t="str">
            <v>0514</v>
          </cell>
          <cell r="B301" t="str">
            <v>45ﾟエルボ(S)</v>
          </cell>
          <cell r="C301" t="str">
            <v>SUS304</v>
          </cell>
          <cell r="D301" t="str">
            <v>Sch20S</v>
          </cell>
          <cell r="E301" t="str">
            <v>BW</v>
          </cell>
          <cell r="F301" t="str">
            <v/>
          </cell>
        </row>
        <row r="302">
          <cell r="A302" t="str">
            <v>0515</v>
          </cell>
          <cell r="B302" t="str">
            <v>ティー</v>
          </cell>
          <cell r="C302" t="str">
            <v>SCS13</v>
          </cell>
          <cell r="D302" t="str">
            <v/>
          </cell>
          <cell r="E302" t="str">
            <v>SCR'D</v>
          </cell>
          <cell r="F302" t="str">
            <v/>
          </cell>
        </row>
        <row r="303">
          <cell r="A303" t="str">
            <v>0516</v>
          </cell>
          <cell r="B303" t="str">
            <v>ティー</v>
          </cell>
          <cell r="C303" t="str">
            <v>SUS304</v>
          </cell>
          <cell r="D303" t="str">
            <v>Sch10S</v>
          </cell>
          <cell r="E303" t="str">
            <v>BW</v>
          </cell>
          <cell r="F303" t="str">
            <v/>
          </cell>
        </row>
        <row r="304">
          <cell r="A304" t="str">
            <v>0517</v>
          </cell>
          <cell r="B304" t="str">
            <v>ティー</v>
          </cell>
          <cell r="C304" t="str">
            <v>SUS304</v>
          </cell>
          <cell r="D304" t="str">
            <v>Sch20S</v>
          </cell>
          <cell r="E304" t="str">
            <v>BW</v>
          </cell>
          <cell r="F304" t="str">
            <v/>
          </cell>
        </row>
        <row r="305">
          <cell r="A305" t="str">
            <v>0518</v>
          </cell>
          <cell r="B305" t="str">
            <v>異径ティー</v>
          </cell>
          <cell r="C305" t="str">
            <v>SCS13</v>
          </cell>
          <cell r="D305" t="str">
            <v/>
          </cell>
          <cell r="E305" t="str">
            <v>SCR'D</v>
          </cell>
          <cell r="F305" t="str">
            <v/>
          </cell>
        </row>
        <row r="306">
          <cell r="A306" t="str">
            <v>0519</v>
          </cell>
          <cell r="B306" t="str">
            <v>異径ティー</v>
          </cell>
          <cell r="C306" t="str">
            <v>SUS304</v>
          </cell>
          <cell r="D306" t="str">
            <v>Sch10S</v>
          </cell>
          <cell r="E306" t="str">
            <v>BW</v>
          </cell>
          <cell r="F306" t="str">
            <v/>
          </cell>
        </row>
        <row r="307">
          <cell r="A307" t="str">
            <v>0520</v>
          </cell>
          <cell r="B307" t="str">
            <v>異径ティー</v>
          </cell>
          <cell r="C307" t="str">
            <v>SUS304</v>
          </cell>
          <cell r="D307" t="str">
            <v>Sch20S</v>
          </cell>
          <cell r="E307" t="str">
            <v>BW</v>
          </cell>
          <cell r="F307" t="str">
            <v/>
          </cell>
        </row>
        <row r="308">
          <cell r="A308" t="str">
            <v>0521</v>
          </cell>
          <cell r="B308" t="str">
            <v>Cレジューサ</v>
          </cell>
          <cell r="C308" t="str">
            <v>SCS13</v>
          </cell>
          <cell r="D308" t="str">
            <v/>
          </cell>
          <cell r="E308" t="str">
            <v>SCR'D</v>
          </cell>
          <cell r="F308" t="str">
            <v/>
          </cell>
        </row>
        <row r="309">
          <cell r="A309" t="str">
            <v>0522</v>
          </cell>
          <cell r="B309" t="str">
            <v>Cレジューサ</v>
          </cell>
          <cell r="C309" t="str">
            <v>SUS304</v>
          </cell>
          <cell r="D309" t="str">
            <v>Sch10S</v>
          </cell>
          <cell r="E309" t="str">
            <v>BW</v>
          </cell>
          <cell r="F309" t="str">
            <v/>
          </cell>
        </row>
        <row r="310">
          <cell r="A310" t="str">
            <v>0523</v>
          </cell>
          <cell r="B310" t="str">
            <v>Cレジューサ</v>
          </cell>
          <cell r="C310" t="str">
            <v>SUS304</v>
          </cell>
          <cell r="D310" t="str">
            <v>Sch20S</v>
          </cell>
          <cell r="E310" t="str">
            <v>BW</v>
          </cell>
          <cell r="F310" t="str">
            <v/>
          </cell>
        </row>
        <row r="311">
          <cell r="A311" t="str">
            <v>0524</v>
          </cell>
          <cell r="B311" t="str">
            <v>Eレジューサ</v>
          </cell>
          <cell r="C311" t="str">
            <v>SCS13</v>
          </cell>
          <cell r="D311" t="str">
            <v/>
          </cell>
          <cell r="E311" t="str">
            <v>SCR'D</v>
          </cell>
          <cell r="F311" t="str">
            <v/>
          </cell>
        </row>
        <row r="312">
          <cell r="A312" t="str">
            <v>0525</v>
          </cell>
          <cell r="B312" t="str">
            <v>Eレジューサ</v>
          </cell>
          <cell r="C312" t="str">
            <v>SUS304</v>
          </cell>
          <cell r="D312" t="str">
            <v>Sch10S</v>
          </cell>
          <cell r="E312" t="str">
            <v>BW</v>
          </cell>
          <cell r="F312" t="str">
            <v/>
          </cell>
        </row>
        <row r="313">
          <cell r="A313" t="str">
            <v>0526</v>
          </cell>
          <cell r="B313" t="str">
            <v>Eレジューサ</v>
          </cell>
          <cell r="C313" t="str">
            <v>SUS304</v>
          </cell>
          <cell r="D313" t="str">
            <v>Sch20S</v>
          </cell>
          <cell r="E313" t="str">
            <v>BW</v>
          </cell>
          <cell r="F313" t="str">
            <v/>
          </cell>
        </row>
        <row r="314">
          <cell r="A314" t="str">
            <v>0527</v>
          </cell>
          <cell r="B314" t="str">
            <v>ユニオン</v>
          </cell>
          <cell r="C314" t="str">
            <v>SCS13</v>
          </cell>
          <cell r="D314" t="str">
            <v/>
          </cell>
          <cell r="E314" t="str">
            <v>SCR'D</v>
          </cell>
          <cell r="F314" t="str">
            <v/>
          </cell>
        </row>
        <row r="315">
          <cell r="A315" t="str">
            <v>0528</v>
          </cell>
          <cell r="B315" t="str">
            <v>ニップル</v>
          </cell>
          <cell r="C315" t="str">
            <v>SCS13</v>
          </cell>
          <cell r="D315" t="str">
            <v/>
          </cell>
          <cell r="E315" t="str">
            <v>SCR'D</v>
          </cell>
          <cell r="F315" t="str">
            <v/>
          </cell>
        </row>
        <row r="316">
          <cell r="A316" t="str">
            <v>0529</v>
          </cell>
          <cell r="B316" t="str">
            <v>異径ニップル</v>
          </cell>
          <cell r="C316" t="str">
            <v>SCS13</v>
          </cell>
          <cell r="D316" t="str">
            <v/>
          </cell>
          <cell r="E316" t="str">
            <v>SCR'D</v>
          </cell>
          <cell r="F316" t="str">
            <v/>
          </cell>
        </row>
        <row r="317">
          <cell r="A317" t="str">
            <v>0530</v>
          </cell>
          <cell r="B317" t="str">
            <v>キャップ</v>
          </cell>
          <cell r="C317" t="str">
            <v>SCS13</v>
          </cell>
          <cell r="D317" t="str">
            <v/>
          </cell>
          <cell r="E317" t="str">
            <v>SCR'D</v>
          </cell>
          <cell r="F317" t="str">
            <v/>
          </cell>
        </row>
        <row r="318">
          <cell r="A318" t="str">
            <v>0531</v>
          </cell>
          <cell r="B318" t="str">
            <v>プラグ</v>
          </cell>
          <cell r="C318" t="str">
            <v>SUS304</v>
          </cell>
          <cell r="D318" t="str">
            <v/>
          </cell>
          <cell r="E318" t="str">
            <v>SCR'D</v>
          </cell>
          <cell r="F318" t="str">
            <v/>
          </cell>
        </row>
        <row r="319">
          <cell r="A319" t="str">
            <v>0532</v>
          </cell>
          <cell r="B319" t="str">
            <v>ソケット</v>
          </cell>
          <cell r="C319" t="str">
            <v>SCS13</v>
          </cell>
          <cell r="D319" t="str">
            <v/>
          </cell>
          <cell r="E319" t="str">
            <v>SCR'D</v>
          </cell>
          <cell r="F319" t="str">
            <v/>
          </cell>
        </row>
        <row r="320">
          <cell r="A320" t="str">
            <v>0533</v>
          </cell>
          <cell r="B320" t="str">
            <v>異径ソケット</v>
          </cell>
          <cell r="C320" t="str">
            <v>SCS13</v>
          </cell>
          <cell r="D320" t="str">
            <v/>
          </cell>
          <cell r="E320" t="str">
            <v>SCR'D</v>
          </cell>
          <cell r="F320" t="str">
            <v/>
          </cell>
        </row>
        <row r="321">
          <cell r="A321" t="str">
            <v>0534</v>
          </cell>
          <cell r="B321" t="str">
            <v>ブッシュ</v>
          </cell>
          <cell r="C321" t="str">
            <v>SUS304</v>
          </cell>
          <cell r="D321" t="str">
            <v/>
          </cell>
          <cell r="E321" t="str">
            <v>SCR'D</v>
          </cell>
          <cell r="F321" t="str">
            <v/>
          </cell>
        </row>
        <row r="322">
          <cell r="A322" t="str">
            <v>0535</v>
          </cell>
          <cell r="B322" t="str">
            <v>タケノコ</v>
          </cell>
          <cell r="C322" t="str">
            <v>SUS304</v>
          </cell>
          <cell r="D322" t="str">
            <v/>
          </cell>
          <cell r="E322" t="str">
            <v>SCR'D</v>
          </cell>
          <cell r="F322" t="str">
            <v/>
          </cell>
        </row>
        <row r="323">
          <cell r="A323" t="str">
            <v>0536</v>
          </cell>
          <cell r="B323" t="str">
            <v>ホース接手</v>
          </cell>
          <cell r="C323" t="str">
            <v>SUS304</v>
          </cell>
          <cell r="D323" t="str">
            <v/>
          </cell>
          <cell r="E323" t="str">
            <v/>
          </cell>
          <cell r="F323" t="str">
            <v/>
          </cell>
        </row>
        <row r="324">
          <cell r="A324" t="str">
            <v>0537</v>
          </cell>
          <cell r="B324" t="str">
            <v>ボス</v>
          </cell>
          <cell r="C324" t="str">
            <v>SUS304</v>
          </cell>
          <cell r="D324" t="str">
            <v/>
          </cell>
          <cell r="E324" t="str">
            <v>SCR'D</v>
          </cell>
          <cell r="F324" t="str">
            <v/>
          </cell>
        </row>
        <row r="325">
          <cell r="A325" t="str">
            <v>0538</v>
          </cell>
          <cell r="B325" t="str">
            <v>フランジ</v>
          </cell>
          <cell r="C325" t="str">
            <v>SUS304</v>
          </cell>
          <cell r="D325" t="str">
            <v>JIS5K</v>
          </cell>
          <cell r="E325" t="str">
            <v>SCR'D FF</v>
          </cell>
          <cell r="F325" t="str">
            <v/>
          </cell>
        </row>
        <row r="326">
          <cell r="A326" t="str">
            <v>0539</v>
          </cell>
          <cell r="B326" t="str">
            <v>フランジ</v>
          </cell>
          <cell r="C326" t="str">
            <v>SUS304</v>
          </cell>
          <cell r="D326" t="str">
            <v>JIS5K</v>
          </cell>
          <cell r="E326" t="str">
            <v>SO FF</v>
          </cell>
          <cell r="F326" t="str">
            <v/>
          </cell>
        </row>
        <row r="327">
          <cell r="A327" t="str">
            <v>0540</v>
          </cell>
          <cell r="B327" t="str">
            <v>フランジ</v>
          </cell>
          <cell r="C327" t="str">
            <v>SUS304</v>
          </cell>
          <cell r="D327" t="str">
            <v>JIS10K</v>
          </cell>
          <cell r="E327" t="str">
            <v>SCR'D FF</v>
          </cell>
          <cell r="F327" t="str">
            <v/>
          </cell>
        </row>
        <row r="328">
          <cell r="A328" t="str">
            <v>0541</v>
          </cell>
          <cell r="B328" t="str">
            <v>フランジ</v>
          </cell>
          <cell r="C328" t="str">
            <v>SUS304</v>
          </cell>
          <cell r="D328" t="str">
            <v>JIS10K</v>
          </cell>
          <cell r="E328" t="str">
            <v>SO FF</v>
          </cell>
          <cell r="F328" t="str">
            <v/>
          </cell>
        </row>
        <row r="329">
          <cell r="A329" t="str">
            <v>0542</v>
          </cell>
          <cell r="B329" t="str">
            <v>フランジ</v>
          </cell>
          <cell r="C329" t="str">
            <v>SUS304</v>
          </cell>
          <cell r="D329" t="str">
            <v>水協</v>
          </cell>
          <cell r="E329" t="str">
            <v>SO FF</v>
          </cell>
          <cell r="F329" t="str">
            <v/>
          </cell>
        </row>
        <row r="330">
          <cell r="A330" t="str">
            <v>0543</v>
          </cell>
          <cell r="B330" t="str">
            <v>異径フランジ</v>
          </cell>
          <cell r="C330" t="str">
            <v>SUS304</v>
          </cell>
          <cell r="D330" t="str">
            <v>JIS5K</v>
          </cell>
          <cell r="E330" t="str">
            <v>SCR'D FF</v>
          </cell>
          <cell r="F330" t="str">
            <v/>
          </cell>
        </row>
        <row r="331">
          <cell r="A331" t="str">
            <v>0544</v>
          </cell>
          <cell r="B331" t="str">
            <v>異径フランジ</v>
          </cell>
          <cell r="C331" t="str">
            <v>SUS304</v>
          </cell>
          <cell r="D331" t="str">
            <v>JIS5K</v>
          </cell>
          <cell r="E331" t="str">
            <v>SO FF</v>
          </cell>
          <cell r="F331" t="str">
            <v/>
          </cell>
        </row>
        <row r="332">
          <cell r="A332" t="str">
            <v>0545</v>
          </cell>
          <cell r="B332" t="str">
            <v>異径フランジ</v>
          </cell>
          <cell r="C332" t="str">
            <v>SUS304</v>
          </cell>
          <cell r="D332" t="str">
            <v>JIS10K</v>
          </cell>
          <cell r="E332" t="str">
            <v>SCR'D FF</v>
          </cell>
          <cell r="F332" t="str">
            <v/>
          </cell>
        </row>
        <row r="333">
          <cell r="A333" t="str">
            <v>0546</v>
          </cell>
          <cell r="B333" t="str">
            <v>異径フランジ</v>
          </cell>
          <cell r="C333" t="str">
            <v>SUS304</v>
          </cell>
          <cell r="D333" t="str">
            <v>JIS10K</v>
          </cell>
          <cell r="E333" t="str">
            <v>SO FF</v>
          </cell>
          <cell r="F333" t="str">
            <v/>
          </cell>
        </row>
        <row r="334">
          <cell r="A334" t="str">
            <v>0547</v>
          </cell>
          <cell r="B334" t="str">
            <v>フランジ蓋</v>
          </cell>
          <cell r="C334" t="str">
            <v>SUS304</v>
          </cell>
          <cell r="D334" t="str">
            <v>JIS5K</v>
          </cell>
          <cell r="E334" t="str">
            <v>FF</v>
          </cell>
          <cell r="F334" t="str">
            <v/>
          </cell>
        </row>
        <row r="335">
          <cell r="A335" t="str">
            <v>0548</v>
          </cell>
          <cell r="B335" t="str">
            <v>フランジ蓋</v>
          </cell>
          <cell r="C335" t="str">
            <v>SUS304</v>
          </cell>
          <cell r="D335" t="str">
            <v>JIS10K</v>
          </cell>
          <cell r="E335" t="str">
            <v>FF</v>
          </cell>
          <cell r="F335" t="str">
            <v/>
          </cell>
        </row>
        <row r="336">
          <cell r="A336" t="str">
            <v>0549</v>
          </cell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</row>
        <row r="337">
          <cell r="A337" t="str">
            <v>0550</v>
          </cell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</row>
        <row r="338"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</row>
        <row r="339"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</row>
        <row r="340"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</row>
        <row r="342"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</row>
        <row r="343">
          <cell r="A343" t="str">
            <v>0601</v>
          </cell>
          <cell r="B343" t="str">
            <v>パイプ</v>
          </cell>
          <cell r="C343" t="str">
            <v>SUS316TP</v>
          </cell>
          <cell r="D343" t="str">
            <v>Sch10S</v>
          </cell>
          <cell r="E343" t="str">
            <v/>
          </cell>
          <cell r="F343" t="str">
            <v/>
          </cell>
        </row>
        <row r="344">
          <cell r="A344" t="str">
            <v>0602</v>
          </cell>
          <cell r="B344" t="str">
            <v>パイプ</v>
          </cell>
          <cell r="C344" t="str">
            <v>SUS316TP</v>
          </cell>
          <cell r="D344" t="str">
            <v>Sch20S</v>
          </cell>
          <cell r="E344" t="str">
            <v/>
          </cell>
          <cell r="F344" t="str">
            <v/>
          </cell>
        </row>
        <row r="345">
          <cell r="A345" t="str">
            <v>0603</v>
          </cell>
          <cell r="B345" t="str">
            <v>90ﾟエルボ</v>
          </cell>
          <cell r="C345" t="str">
            <v>SCS14</v>
          </cell>
          <cell r="D345" t="str">
            <v/>
          </cell>
          <cell r="E345" t="str">
            <v>SCR'D</v>
          </cell>
          <cell r="F345" t="str">
            <v/>
          </cell>
        </row>
        <row r="346">
          <cell r="A346" t="str">
            <v>0604</v>
          </cell>
          <cell r="B346" t="str">
            <v>90ﾟエルボ</v>
          </cell>
          <cell r="C346" t="str">
            <v>SUS316</v>
          </cell>
          <cell r="D346" t="str">
            <v>Sch10S</v>
          </cell>
          <cell r="E346" t="str">
            <v>BW</v>
          </cell>
          <cell r="F346" t="str">
            <v/>
          </cell>
        </row>
        <row r="347">
          <cell r="A347" t="str">
            <v>0605</v>
          </cell>
          <cell r="B347" t="str">
            <v>90ﾟエルボ</v>
          </cell>
          <cell r="C347" t="str">
            <v>SUS316</v>
          </cell>
          <cell r="D347" t="str">
            <v>Sch20S</v>
          </cell>
          <cell r="E347" t="str">
            <v>BW</v>
          </cell>
          <cell r="F347" t="str">
            <v/>
          </cell>
        </row>
        <row r="348">
          <cell r="A348" t="str">
            <v>0606</v>
          </cell>
          <cell r="B348" t="str">
            <v>90ﾟエルボ(S)</v>
          </cell>
          <cell r="C348" t="str">
            <v>SCS14</v>
          </cell>
          <cell r="D348" t="str">
            <v/>
          </cell>
          <cell r="E348" t="str">
            <v>SCR'D</v>
          </cell>
          <cell r="F348" t="str">
            <v/>
          </cell>
        </row>
        <row r="349">
          <cell r="A349" t="str">
            <v>0607</v>
          </cell>
          <cell r="B349" t="str">
            <v>90ﾟエルボ(S)</v>
          </cell>
          <cell r="C349" t="str">
            <v>SUS316</v>
          </cell>
          <cell r="D349" t="str">
            <v>Sch10S</v>
          </cell>
          <cell r="E349" t="str">
            <v>BW</v>
          </cell>
          <cell r="F349" t="str">
            <v/>
          </cell>
        </row>
        <row r="350">
          <cell r="A350" t="str">
            <v>0608</v>
          </cell>
          <cell r="B350" t="str">
            <v>90ﾟエルボ(S)</v>
          </cell>
          <cell r="C350" t="str">
            <v>SUS316</v>
          </cell>
          <cell r="D350" t="str">
            <v>Sch20S</v>
          </cell>
          <cell r="E350" t="str">
            <v>BW</v>
          </cell>
          <cell r="F350" t="str">
            <v/>
          </cell>
        </row>
        <row r="351">
          <cell r="A351" t="str">
            <v>0609</v>
          </cell>
          <cell r="B351" t="str">
            <v>45ﾟエルボ</v>
          </cell>
          <cell r="C351" t="str">
            <v>SCS14</v>
          </cell>
          <cell r="D351" t="str">
            <v/>
          </cell>
          <cell r="E351" t="str">
            <v>SCR'D</v>
          </cell>
          <cell r="F351" t="str">
            <v/>
          </cell>
        </row>
        <row r="352">
          <cell r="A352" t="str">
            <v>0610</v>
          </cell>
          <cell r="B352" t="str">
            <v>45ﾟエルボ</v>
          </cell>
          <cell r="C352" t="str">
            <v>SUS316</v>
          </cell>
          <cell r="D352" t="str">
            <v>Sch10S</v>
          </cell>
          <cell r="E352" t="str">
            <v>BW</v>
          </cell>
          <cell r="F352" t="str">
            <v/>
          </cell>
        </row>
        <row r="353">
          <cell r="A353" t="str">
            <v>0611</v>
          </cell>
          <cell r="B353" t="str">
            <v>45ﾟエルボ</v>
          </cell>
          <cell r="C353" t="str">
            <v>SUS316</v>
          </cell>
          <cell r="D353" t="str">
            <v>Sch20S</v>
          </cell>
          <cell r="E353" t="str">
            <v>BW</v>
          </cell>
          <cell r="F353" t="str">
            <v/>
          </cell>
        </row>
        <row r="354">
          <cell r="A354" t="str">
            <v>0612</v>
          </cell>
          <cell r="B354" t="str">
            <v>45ﾟエルボ(S)</v>
          </cell>
          <cell r="C354" t="str">
            <v>SCS14</v>
          </cell>
          <cell r="D354" t="str">
            <v/>
          </cell>
          <cell r="E354" t="str">
            <v>SCR'D</v>
          </cell>
          <cell r="F354" t="str">
            <v/>
          </cell>
        </row>
        <row r="355">
          <cell r="A355" t="str">
            <v>0613</v>
          </cell>
          <cell r="B355" t="str">
            <v>45ﾟエルボ(S)</v>
          </cell>
          <cell r="C355" t="str">
            <v>SUS316</v>
          </cell>
          <cell r="D355" t="str">
            <v>Sch10S</v>
          </cell>
          <cell r="E355" t="str">
            <v>BW</v>
          </cell>
          <cell r="F355" t="str">
            <v/>
          </cell>
        </row>
        <row r="356">
          <cell r="A356" t="str">
            <v>0614</v>
          </cell>
          <cell r="B356" t="str">
            <v>45ﾟエルボ(S)</v>
          </cell>
          <cell r="C356" t="str">
            <v>SUS316</v>
          </cell>
          <cell r="D356" t="str">
            <v>Sch20S</v>
          </cell>
          <cell r="E356" t="str">
            <v>BW</v>
          </cell>
          <cell r="F356" t="str">
            <v/>
          </cell>
        </row>
        <row r="357">
          <cell r="A357" t="str">
            <v>0615</v>
          </cell>
          <cell r="B357" t="str">
            <v>ティー</v>
          </cell>
          <cell r="C357" t="str">
            <v>SCS14</v>
          </cell>
          <cell r="D357" t="str">
            <v/>
          </cell>
          <cell r="E357" t="str">
            <v>SCR'D</v>
          </cell>
          <cell r="F357" t="str">
            <v/>
          </cell>
        </row>
        <row r="358">
          <cell r="A358" t="str">
            <v>0616</v>
          </cell>
          <cell r="B358" t="str">
            <v>ティー</v>
          </cell>
          <cell r="C358" t="str">
            <v>SUS316</v>
          </cell>
          <cell r="D358" t="str">
            <v>Sch10S</v>
          </cell>
          <cell r="E358" t="str">
            <v>BW</v>
          </cell>
          <cell r="F358" t="str">
            <v/>
          </cell>
        </row>
        <row r="359">
          <cell r="A359" t="str">
            <v>0617</v>
          </cell>
          <cell r="B359" t="str">
            <v>ティー</v>
          </cell>
          <cell r="C359" t="str">
            <v>SUS316</v>
          </cell>
          <cell r="D359" t="str">
            <v>Sch20S</v>
          </cell>
          <cell r="E359" t="str">
            <v>BW</v>
          </cell>
          <cell r="F359" t="str">
            <v/>
          </cell>
        </row>
        <row r="360">
          <cell r="A360" t="str">
            <v>0618</v>
          </cell>
          <cell r="B360" t="str">
            <v>異径ティー</v>
          </cell>
          <cell r="C360" t="str">
            <v>SCS14</v>
          </cell>
          <cell r="D360" t="str">
            <v/>
          </cell>
          <cell r="E360" t="str">
            <v>SCR'D</v>
          </cell>
          <cell r="F360" t="str">
            <v/>
          </cell>
        </row>
        <row r="361">
          <cell r="A361" t="str">
            <v>0619</v>
          </cell>
          <cell r="B361" t="str">
            <v>異径ティー</v>
          </cell>
          <cell r="C361" t="str">
            <v>SUS316</v>
          </cell>
          <cell r="D361" t="str">
            <v>Sch10S</v>
          </cell>
          <cell r="E361" t="str">
            <v>BW</v>
          </cell>
          <cell r="F361" t="str">
            <v/>
          </cell>
        </row>
        <row r="362">
          <cell r="A362" t="str">
            <v>0620</v>
          </cell>
          <cell r="B362" t="str">
            <v>異径ティー</v>
          </cell>
          <cell r="C362" t="str">
            <v>SUS316</v>
          </cell>
          <cell r="D362" t="str">
            <v>Sch20S</v>
          </cell>
          <cell r="E362" t="str">
            <v>BW</v>
          </cell>
          <cell r="F362" t="str">
            <v/>
          </cell>
        </row>
        <row r="363">
          <cell r="A363" t="str">
            <v>0621</v>
          </cell>
          <cell r="B363" t="str">
            <v>Cレジューサ</v>
          </cell>
          <cell r="C363" t="str">
            <v>SCS14</v>
          </cell>
          <cell r="D363" t="str">
            <v/>
          </cell>
          <cell r="E363" t="str">
            <v>SCR'D</v>
          </cell>
          <cell r="F363" t="str">
            <v/>
          </cell>
        </row>
        <row r="364">
          <cell r="A364" t="str">
            <v>0622</v>
          </cell>
          <cell r="B364" t="str">
            <v>Cレジューサ</v>
          </cell>
          <cell r="C364" t="str">
            <v>SUS316</v>
          </cell>
          <cell r="D364" t="str">
            <v>Sch10S</v>
          </cell>
          <cell r="E364" t="str">
            <v>BW</v>
          </cell>
          <cell r="F364" t="str">
            <v/>
          </cell>
        </row>
        <row r="365">
          <cell r="A365" t="str">
            <v>0623</v>
          </cell>
          <cell r="B365" t="str">
            <v>Cレジューサ</v>
          </cell>
          <cell r="C365" t="str">
            <v>SUS316</v>
          </cell>
          <cell r="D365" t="str">
            <v>Sch20S</v>
          </cell>
          <cell r="E365" t="str">
            <v>BW</v>
          </cell>
          <cell r="F365" t="str">
            <v/>
          </cell>
        </row>
        <row r="366">
          <cell r="A366" t="str">
            <v>0624</v>
          </cell>
          <cell r="B366" t="str">
            <v>Eレジューサ</v>
          </cell>
          <cell r="C366" t="str">
            <v>SCS14</v>
          </cell>
          <cell r="D366" t="str">
            <v/>
          </cell>
          <cell r="E366" t="str">
            <v>SCR'D</v>
          </cell>
          <cell r="F366" t="str">
            <v/>
          </cell>
        </row>
        <row r="367">
          <cell r="A367" t="str">
            <v>0625</v>
          </cell>
          <cell r="B367" t="str">
            <v>Eレジューサ</v>
          </cell>
          <cell r="C367" t="str">
            <v>SUS316</v>
          </cell>
          <cell r="D367" t="str">
            <v>Sch10S</v>
          </cell>
          <cell r="E367" t="str">
            <v>BW</v>
          </cell>
          <cell r="F367" t="str">
            <v/>
          </cell>
        </row>
        <row r="368">
          <cell r="A368" t="str">
            <v>0626</v>
          </cell>
          <cell r="B368" t="str">
            <v>Eレジューサ</v>
          </cell>
          <cell r="C368" t="str">
            <v>SUS316</v>
          </cell>
          <cell r="D368" t="str">
            <v>Sch20S</v>
          </cell>
          <cell r="E368" t="str">
            <v>BW</v>
          </cell>
          <cell r="F368" t="str">
            <v/>
          </cell>
        </row>
        <row r="369">
          <cell r="A369" t="str">
            <v>0627</v>
          </cell>
          <cell r="B369" t="str">
            <v>ユニオン</v>
          </cell>
          <cell r="C369" t="str">
            <v>SCS14</v>
          </cell>
          <cell r="D369" t="str">
            <v/>
          </cell>
          <cell r="E369" t="str">
            <v>SCR'D</v>
          </cell>
          <cell r="F369" t="str">
            <v/>
          </cell>
        </row>
        <row r="370">
          <cell r="A370" t="str">
            <v>0628</v>
          </cell>
          <cell r="B370" t="str">
            <v>ニップル</v>
          </cell>
          <cell r="C370" t="str">
            <v>SCS14</v>
          </cell>
          <cell r="D370" t="str">
            <v/>
          </cell>
          <cell r="E370" t="str">
            <v>SCR'D</v>
          </cell>
          <cell r="F370" t="str">
            <v/>
          </cell>
        </row>
        <row r="371">
          <cell r="A371" t="str">
            <v>0629</v>
          </cell>
          <cell r="B371" t="str">
            <v>異径ニップル</v>
          </cell>
          <cell r="C371" t="str">
            <v>SCS14</v>
          </cell>
          <cell r="D371" t="str">
            <v/>
          </cell>
          <cell r="E371" t="str">
            <v>SCR'D</v>
          </cell>
          <cell r="F371" t="str">
            <v/>
          </cell>
        </row>
        <row r="372">
          <cell r="A372" t="str">
            <v>0630</v>
          </cell>
          <cell r="B372" t="str">
            <v>キャップ</v>
          </cell>
          <cell r="C372" t="str">
            <v>SCS14</v>
          </cell>
          <cell r="D372" t="str">
            <v/>
          </cell>
          <cell r="E372" t="str">
            <v>SCR'D</v>
          </cell>
          <cell r="F372" t="str">
            <v/>
          </cell>
        </row>
        <row r="373">
          <cell r="A373" t="str">
            <v>0631</v>
          </cell>
          <cell r="B373" t="str">
            <v>プラグ</v>
          </cell>
          <cell r="C373" t="str">
            <v>SUS316</v>
          </cell>
          <cell r="D373" t="str">
            <v/>
          </cell>
          <cell r="E373" t="str">
            <v>SCR'D</v>
          </cell>
          <cell r="F373" t="str">
            <v/>
          </cell>
        </row>
        <row r="374">
          <cell r="A374" t="str">
            <v>0632</v>
          </cell>
          <cell r="B374" t="str">
            <v>ソケット</v>
          </cell>
          <cell r="C374" t="str">
            <v>SCS14</v>
          </cell>
          <cell r="D374" t="str">
            <v/>
          </cell>
          <cell r="E374" t="str">
            <v>SCR'D</v>
          </cell>
          <cell r="F374" t="str">
            <v/>
          </cell>
        </row>
        <row r="375">
          <cell r="A375" t="str">
            <v>0633</v>
          </cell>
          <cell r="B375" t="str">
            <v>異径ソケット</v>
          </cell>
          <cell r="C375" t="str">
            <v>SCS14</v>
          </cell>
          <cell r="D375" t="str">
            <v/>
          </cell>
          <cell r="E375" t="str">
            <v>SCR'D</v>
          </cell>
          <cell r="F375" t="str">
            <v/>
          </cell>
        </row>
        <row r="376">
          <cell r="A376" t="str">
            <v>0634</v>
          </cell>
          <cell r="B376" t="str">
            <v>ブッシュ</v>
          </cell>
          <cell r="C376" t="str">
            <v>SUS316</v>
          </cell>
          <cell r="D376" t="str">
            <v/>
          </cell>
          <cell r="E376" t="str">
            <v>SCR'D</v>
          </cell>
          <cell r="F376" t="str">
            <v/>
          </cell>
        </row>
        <row r="377">
          <cell r="A377" t="str">
            <v>0635</v>
          </cell>
          <cell r="B377" t="str">
            <v>タケノコ</v>
          </cell>
          <cell r="C377" t="str">
            <v>SUS316</v>
          </cell>
          <cell r="D377" t="str">
            <v/>
          </cell>
          <cell r="E377" t="str">
            <v>SCR'D</v>
          </cell>
          <cell r="F377" t="str">
            <v/>
          </cell>
        </row>
        <row r="378">
          <cell r="A378" t="str">
            <v>0636</v>
          </cell>
          <cell r="B378" t="str">
            <v>ホース接手</v>
          </cell>
          <cell r="C378" t="str">
            <v>SUS316</v>
          </cell>
          <cell r="D378" t="str">
            <v/>
          </cell>
          <cell r="E378" t="str">
            <v/>
          </cell>
          <cell r="F378" t="str">
            <v/>
          </cell>
        </row>
        <row r="379">
          <cell r="A379" t="str">
            <v>0637</v>
          </cell>
          <cell r="B379" t="str">
            <v>ボス</v>
          </cell>
          <cell r="C379" t="str">
            <v>SUS316</v>
          </cell>
          <cell r="D379" t="str">
            <v/>
          </cell>
          <cell r="E379" t="str">
            <v>SCR'D</v>
          </cell>
          <cell r="F379" t="str">
            <v/>
          </cell>
        </row>
        <row r="380">
          <cell r="A380" t="str">
            <v>0638</v>
          </cell>
          <cell r="B380" t="str">
            <v>フランジ</v>
          </cell>
          <cell r="C380" t="str">
            <v>SUS316</v>
          </cell>
          <cell r="D380" t="str">
            <v>JIS5K</v>
          </cell>
          <cell r="E380" t="str">
            <v>SCR'D FF</v>
          </cell>
          <cell r="F380" t="str">
            <v/>
          </cell>
        </row>
        <row r="381">
          <cell r="A381" t="str">
            <v>0639</v>
          </cell>
          <cell r="B381" t="str">
            <v>フランジ</v>
          </cell>
          <cell r="C381" t="str">
            <v>SUS316</v>
          </cell>
          <cell r="D381" t="str">
            <v>JIS5K</v>
          </cell>
          <cell r="E381" t="str">
            <v>SO FF</v>
          </cell>
          <cell r="F381" t="str">
            <v/>
          </cell>
        </row>
        <row r="382">
          <cell r="A382" t="str">
            <v>0640</v>
          </cell>
          <cell r="B382" t="str">
            <v>フランジ</v>
          </cell>
          <cell r="C382" t="str">
            <v>SUS316</v>
          </cell>
          <cell r="D382" t="str">
            <v>JIS10K</v>
          </cell>
          <cell r="E382" t="str">
            <v>SCR'D FF</v>
          </cell>
          <cell r="F382" t="str">
            <v/>
          </cell>
        </row>
        <row r="383">
          <cell r="A383" t="str">
            <v>0641</v>
          </cell>
          <cell r="B383" t="str">
            <v>フランジ</v>
          </cell>
          <cell r="C383" t="str">
            <v>SUS316</v>
          </cell>
          <cell r="D383" t="str">
            <v>JIS10K</v>
          </cell>
          <cell r="E383" t="str">
            <v>SO FF</v>
          </cell>
          <cell r="F383" t="str">
            <v/>
          </cell>
        </row>
        <row r="384">
          <cell r="A384" t="str">
            <v>0642</v>
          </cell>
          <cell r="B384" t="str">
            <v>フランジ</v>
          </cell>
          <cell r="C384" t="str">
            <v>SUS316</v>
          </cell>
          <cell r="D384" t="str">
            <v>水協</v>
          </cell>
          <cell r="E384" t="str">
            <v>SO FF</v>
          </cell>
          <cell r="F384" t="str">
            <v/>
          </cell>
        </row>
        <row r="385">
          <cell r="A385" t="str">
            <v>0643</v>
          </cell>
          <cell r="B385" t="str">
            <v>異径フランジ</v>
          </cell>
          <cell r="C385" t="str">
            <v>SUS316</v>
          </cell>
          <cell r="D385" t="str">
            <v>JIS5K</v>
          </cell>
          <cell r="E385" t="str">
            <v>SCR'D FF</v>
          </cell>
          <cell r="F385" t="str">
            <v/>
          </cell>
        </row>
        <row r="386">
          <cell r="A386" t="str">
            <v>0644</v>
          </cell>
          <cell r="B386" t="str">
            <v>異径フランジ</v>
          </cell>
          <cell r="C386" t="str">
            <v>SUS316</v>
          </cell>
          <cell r="D386" t="str">
            <v>JIS5K</v>
          </cell>
          <cell r="E386" t="str">
            <v>SO FF</v>
          </cell>
          <cell r="F386" t="str">
            <v/>
          </cell>
        </row>
        <row r="387">
          <cell r="A387" t="str">
            <v>0645</v>
          </cell>
          <cell r="B387" t="str">
            <v>異径フランジ</v>
          </cell>
          <cell r="C387" t="str">
            <v>SUS316</v>
          </cell>
          <cell r="D387" t="str">
            <v>JIS10K</v>
          </cell>
          <cell r="E387" t="str">
            <v>SCR'D FF</v>
          </cell>
          <cell r="F387" t="str">
            <v/>
          </cell>
        </row>
        <row r="388">
          <cell r="A388" t="str">
            <v>0646</v>
          </cell>
          <cell r="B388" t="str">
            <v>異径フランジ</v>
          </cell>
          <cell r="C388" t="str">
            <v>SUS316</v>
          </cell>
          <cell r="D388" t="str">
            <v>JIS10K</v>
          </cell>
          <cell r="E388" t="str">
            <v>SO FF</v>
          </cell>
          <cell r="F388" t="str">
            <v/>
          </cell>
        </row>
        <row r="389">
          <cell r="A389" t="str">
            <v>0647</v>
          </cell>
          <cell r="B389" t="str">
            <v>フランジ蓋</v>
          </cell>
          <cell r="C389" t="str">
            <v>SUS316</v>
          </cell>
          <cell r="D389" t="str">
            <v>JIS5K</v>
          </cell>
          <cell r="E389" t="str">
            <v>FF</v>
          </cell>
          <cell r="F389" t="str">
            <v/>
          </cell>
        </row>
        <row r="390">
          <cell r="A390" t="str">
            <v>0648</v>
          </cell>
          <cell r="B390" t="str">
            <v>フランジ蓋</v>
          </cell>
          <cell r="C390" t="str">
            <v>SUS316</v>
          </cell>
          <cell r="D390" t="str">
            <v>JIS10K</v>
          </cell>
          <cell r="E390" t="str">
            <v>FF</v>
          </cell>
          <cell r="F390" t="str">
            <v/>
          </cell>
        </row>
        <row r="391">
          <cell r="A391" t="str">
            <v>0649</v>
          </cell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</row>
        <row r="392">
          <cell r="A392" t="str">
            <v>0650</v>
          </cell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</row>
        <row r="393"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</row>
        <row r="394"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</row>
        <row r="395"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</row>
        <row r="397"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</row>
        <row r="398">
          <cell r="A398" t="str">
            <v>0701</v>
          </cell>
          <cell r="B398" t="str">
            <v>パイプ</v>
          </cell>
          <cell r="C398" t="str">
            <v>VU</v>
          </cell>
          <cell r="D398" t="str">
            <v/>
          </cell>
          <cell r="E398" t="str">
            <v/>
          </cell>
          <cell r="F398" t="str">
            <v/>
          </cell>
        </row>
        <row r="399">
          <cell r="A399" t="str">
            <v>0702</v>
          </cell>
          <cell r="B399" t="str">
            <v>90ﾟエルボ</v>
          </cell>
          <cell r="C399" t="str">
            <v>PVC(VU)</v>
          </cell>
          <cell r="D399" t="str">
            <v/>
          </cell>
          <cell r="E399" t="str">
            <v>TS</v>
          </cell>
          <cell r="F399" t="str">
            <v/>
          </cell>
        </row>
        <row r="400">
          <cell r="A400" t="str">
            <v>0703</v>
          </cell>
          <cell r="B400" t="str">
            <v>90ﾟエルボ(S)</v>
          </cell>
          <cell r="C400" t="str">
            <v>PVC(VU)</v>
          </cell>
          <cell r="D400" t="str">
            <v/>
          </cell>
          <cell r="E400" t="str">
            <v>TS</v>
          </cell>
          <cell r="F400" t="str">
            <v/>
          </cell>
        </row>
        <row r="401">
          <cell r="A401" t="str">
            <v>0704</v>
          </cell>
          <cell r="B401" t="str">
            <v>45ﾟエルボ</v>
          </cell>
          <cell r="C401" t="str">
            <v>PVC(VU)</v>
          </cell>
          <cell r="D401" t="str">
            <v/>
          </cell>
          <cell r="E401" t="str">
            <v>TS</v>
          </cell>
          <cell r="F401" t="str">
            <v/>
          </cell>
        </row>
        <row r="402">
          <cell r="A402" t="str">
            <v>0705</v>
          </cell>
          <cell r="B402" t="str">
            <v>45ﾟエルボ(S)</v>
          </cell>
          <cell r="C402" t="str">
            <v>PVC(VU)</v>
          </cell>
          <cell r="D402" t="str">
            <v/>
          </cell>
          <cell r="E402" t="str">
            <v>TS</v>
          </cell>
          <cell r="F402" t="str">
            <v/>
          </cell>
        </row>
        <row r="403">
          <cell r="A403" t="str">
            <v>0706</v>
          </cell>
          <cell r="B403" t="str">
            <v>ティー</v>
          </cell>
          <cell r="C403" t="str">
            <v>PVC(VU)</v>
          </cell>
          <cell r="D403" t="str">
            <v/>
          </cell>
          <cell r="E403" t="str">
            <v>TS</v>
          </cell>
          <cell r="F403" t="str">
            <v/>
          </cell>
        </row>
        <row r="404">
          <cell r="A404" t="str">
            <v>0707</v>
          </cell>
          <cell r="B404" t="str">
            <v>異径ティー</v>
          </cell>
          <cell r="C404" t="str">
            <v>PVC(VU)</v>
          </cell>
          <cell r="D404" t="str">
            <v/>
          </cell>
          <cell r="E404" t="str">
            <v>TS</v>
          </cell>
          <cell r="F404" t="str">
            <v/>
          </cell>
        </row>
        <row r="405">
          <cell r="A405" t="str">
            <v>0708</v>
          </cell>
          <cell r="B405" t="str">
            <v>Cレジューサ</v>
          </cell>
          <cell r="C405" t="str">
            <v>PVC(VU)</v>
          </cell>
          <cell r="D405" t="str">
            <v/>
          </cell>
          <cell r="E405" t="str">
            <v>TS</v>
          </cell>
          <cell r="F405" t="str">
            <v/>
          </cell>
        </row>
        <row r="406">
          <cell r="A406" t="str">
            <v>0709</v>
          </cell>
          <cell r="B406" t="str">
            <v>Eレジューサ</v>
          </cell>
          <cell r="C406" t="str">
            <v>PVC(VU)</v>
          </cell>
          <cell r="D406" t="str">
            <v/>
          </cell>
          <cell r="E406" t="str">
            <v>TS</v>
          </cell>
          <cell r="F406" t="str">
            <v/>
          </cell>
        </row>
        <row r="407">
          <cell r="A407" t="str">
            <v>0710</v>
          </cell>
          <cell r="B407" t="str">
            <v>キャップ</v>
          </cell>
          <cell r="C407" t="str">
            <v>PVC(VU)</v>
          </cell>
          <cell r="D407" t="str">
            <v/>
          </cell>
          <cell r="E407" t="str">
            <v>TS</v>
          </cell>
          <cell r="F407" t="str">
            <v/>
          </cell>
        </row>
        <row r="408">
          <cell r="A408" t="str">
            <v>0711</v>
          </cell>
          <cell r="B408" t="str">
            <v>ソケット</v>
          </cell>
          <cell r="C408" t="str">
            <v>PVC(VU)</v>
          </cell>
          <cell r="D408" t="str">
            <v/>
          </cell>
          <cell r="E408" t="str">
            <v>TS</v>
          </cell>
          <cell r="F408" t="str">
            <v/>
          </cell>
        </row>
        <row r="409">
          <cell r="A409" t="str">
            <v>0712</v>
          </cell>
          <cell r="B409" t="str">
            <v>ボス</v>
          </cell>
          <cell r="C409" t="str">
            <v>PVC(VU)</v>
          </cell>
          <cell r="D409" t="str">
            <v/>
          </cell>
          <cell r="E409" t="str">
            <v>TS</v>
          </cell>
          <cell r="F409" t="str">
            <v/>
          </cell>
        </row>
        <row r="410">
          <cell r="A410" t="str">
            <v>0713</v>
          </cell>
          <cell r="B410" t="str">
            <v>フランジ</v>
          </cell>
          <cell r="C410" t="str">
            <v>U-PVC(VU)</v>
          </cell>
          <cell r="D410" t="str">
            <v>JIS5K</v>
          </cell>
          <cell r="E410" t="str">
            <v>TS FF</v>
          </cell>
          <cell r="F410" t="str">
            <v/>
          </cell>
        </row>
        <row r="411">
          <cell r="A411" t="str">
            <v>0714</v>
          </cell>
          <cell r="B411" t="str">
            <v>フランジ</v>
          </cell>
          <cell r="C411" t="str">
            <v>U-PVC(VU)</v>
          </cell>
          <cell r="D411" t="str">
            <v>JIS10K</v>
          </cell>
          <cell r="E411" t="str">
            <v>TS FF</v>
          </cell>
          <cell r="F411" t="str">
            <v/>
          </cell>
        </row>
        <row r="412">
          <cell r="A412" t="str">
            <v>0715</v>
          </cell>
          <cell r="B412" t="str">
            <v>異径フランジ</v>
          </cell>
          <cell r="C412" t="str">
            <v>U-PVC(VU)</v>
          </cell>
          <cell r="D412" t="str">
            <v>JIS5K</v>
          </cell>
          <cell r="E412" t="str">
            <v>TS FF</v>
          </cell>
          <cell r="F412" t="str">
            <v/>
          </cell>
        </row>
        <row r="413">
          <cell r="A413" t="str">
            <v>0716</v>
          </cell>
          <cell r="B413" t="str">
            <v>異径フランジ</v>
          </cell>
          <cell r="C413" t="str">
            <v>U-PVC(VU)</v>
          </cell>
          <cell r="D413" t="str">
            <v>JIS10K</v>
          </cell>
          <cell r="E413" t="str">
            <v>TS FF</v>
          </cell>
          <cell r="F413" t="str">
            <v/>
          </cell>
        </row>
        <row r="414">
          <cell r="A414" t="str">
            <v>0717</v>
          </cell>
          <cell r="B414" t="str">
            <v>フランジ蓋</v>
          </cell>
          <cell r="C414" t="str">
            <v>U-PVC(VU)</v>
          </cell>
          <cell r="D414" t="str">
            <v>JIS5K</v>
          </cell>
          <cell r="E414" t="str">
            <v>FF</v>
          </cell>
          <cell r="F414" t="str">
            <v/>
          </cell>
        </row>
        <row r="415">
          <cell r="A415" t="str">
            <v>0718</v>
          </cell>
          <cell r="B415" t="str">
            <v>フランジ蓋</v>
          </cell>
          <cell r="C415" t="str">
            <v>U-PVC(VU)</v>
          </cell>
          <cell r="D415" t="str">
            <v>JIS10K</v>
          </cell>
          <cell r="E415" t="str">
            <v>FF</v>
          </cell>
          <cell r="F415" t="str">
            <v/>
          </cell>
        </row>
        <row r="416">
          <cell r="A416" t="str">
            <v>0719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</row>
        <row r="417">
          <cell r="A417" t="str">
            <v>0720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</row>
        <row r="418">
          <cell r="A418" t="str">
            <v>0721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</row>
        <row r="419">
          <cell r="A419" t="str">
            <v>0722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</row>
        <row r="420">
          <cell r="A420" t="str">
            <v>0723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</row>
        <row r="421">
          <cell r="A421" t="str">
            <v>0724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</row>
        <row r="422">
          <cell r="A422" t="str">
            <v>0725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</row>
        <row r="423">
          <cell r="A423" t="str">
            <v>0726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</row>
        <row r="424">
          <cell r="A424" t="str">
            <v>0727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</row>
        <row r="425">
          <cell r="A425" t="str">
            <v>0728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</row>
        <row r="426">
          <cell r="A426" t="str">
            <v>0729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</row>
        <row r="427">
          <cell r="A427" t="str">
            <v>0730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</row>
        <row r="428"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</row>
        <row r="429"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</row>
        <row r="430"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</row>
        <row r="431"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</row>
        <row r="432"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</row>
        <row r="433">
          <cell r="A433" t="str">
            <v>0801</v>
          </cell>
          <cell r="B433" t="str">
            <v>パイプ</v>
          </cell>
          <cell r="C433" t="str">
            <v>VP</v>
          </cell>
          <cell r="D433" t="str">
            <v/>
          </cell>
          <cell r="E433" t="str">
            <v/>
          </cell>
          <cell r="F433" t="str">
            <v/>
          </cell>
        </row>
        <row r="434">
          <cell r="A434" t="str">
            <v>0802</v>
          </cell>
          <cell r="B434" t="str">
            <v>90ﾟエルボ</v>
          </cell>
          <cell r="C434" t="str">
            <v>PVC(VP)</v>
          </cell>
          <cell r="D434" t="str">
            <v/>
          </cell>
          <cell r="E434" t="str">
            <v>TS</v>
          </cell>
          <cell r="F434" t="str">
            <v/>
          </cell>
        </row>
        <row r="435">
          <cell r="A435" t="str">
            <v>0803</v>
          </cell>
          <cell r="B435" t="str">
            <v>90ﾟエルボ(S)</v>
          </cell>
          <cell r="C435" t="str">
            <v>PVC(VP)</v>
          </cell>
          <cell r="D435" t="str">
            <v/>
          </cell>
          <cell r="E435" t="str">
            <v>TS</v>
          </cell>
          <cell r="F435" t="str">
            <v/>
          </cell>
        </row>
        <row r="436">
          <cell r="A436" t="str">
            <v>0804</v>
          </cell>
          <cell r="B436" t="str">
            <v>45ﾟエルボ</v>
          </cell>
          <cell r="C436" t="str">
            <v>PVC(VP)</v>
          </cell>
          <cell r="D436" t="str">
            <v/>
          </cell>
          <cell r="E436" t="str">
            <v>TS</v>
          </cell>
          <cell r="F436" t="str">
            <v/>
          </cell>
        </row>
        <row r="437">
          <cell r="A437" t="str">
            <v>0805</v>
          </cell>
          <cell r="B437" t="str">
            <v>45ﾟエルボ(S)</v>
          </cell>
          <cell r="C437" t="str">
            <v>PVC(VP)</v>
          </cell>
          <cell r="D437" t="str">
            <v/>
          </cell>
          <cell r="E437" t="str">
            <v>TS</v>
          </cell>
          <cell r="F437" t="str">
            <v/>
          </cell>
        </row>
        <row r="438">
          <cell r="A438" t="str">
            <v>0806</v>
          </cell>
          <cell r="B438" t="str">
            <v>ティー</v>
          </cell>
          <cell r="C438" t="str">
            <v>PVC(VP)</v>
          </cell>
          <cell r="D438" t="str">
            <v/>
          </cell>
          <cell r="E438" t="str">
            <v>TS</v>
          </cell>
          <cell r="F438" t="str">
            <v/>
          </cell>
        </row>
        <row r="439">
          <cell r="A439" t="str">
            <v>0807</v>
          </cell>
          <cell r="B439" t="str">
            <v>異径ティー</v>
          </cell>
          <cell r="C439" t="str">
            <v>PVC(VP)</v>
          </cell>
          <cell r="D439" t="str">
            <v/>
          </cell>
          <cell r="E439" t="str">
            <v>TS</v>
          </cell>
          <cell r="F439" t="str">
            <v/>
          </cell>
        </row>
        <row r="440">
          <cell r="A440" t="str">
            <v>0808</v>
          </cell>
          <cell r="B440" t="str">
            <v>Cレジューサ</v>
          </cell>
          <cell r="C440" t="str">
            <v>PVC(VP)</v>
          </cell>
          <cell r="D440" t="str">
            <v/>
          </cell>
          <cell r="E440" t="str">
            <v>TS</v>
          </cell>
          <cell r="F440" t="str">
            <v/>
          </cell>
        </row>
        <row r="441">
          <cell r="A441" t="str">
            <v>0809</v>
          </cell>
          <cell r="B441" t="str">
            <v>Eレジューサ</v>
          </cell>
          <cell r="C441" t="str">
            <v>PVC(VP)</v>
          </cell>
          <cell r="D441" t="str">
            <v/>
          </cell>
          <cell r="E441" t="str">
            <v>TS</v>
          </cell>
          <cell r="F441" t="str">
            <v/>
          </cell>
        </row>
        <row r="442">
          <cell r="A442" t="str">
            <v>0810</v>
          </cell>
          <cell r="B442" t="str">
            <v>キャップ</v>
          </cell>
          <cell r="C442" t="str">
            <v>PVC(VP)</v>
          </cell>
          <cell r="D442" t="str">
            <v/>
          </cell>
          <cell r="E442" t="str">
            <v>TS</v>
          </cell>
          <cell r="F442" t="str">
            <v/>
          </cell>
        </row>
        <row r="443">
          <cell r="A443" t="str">
            <v>0811</v>
          </cell>
          <cell r="B443" t="str">
            <v>ソケット</v>
          </cell>
          <cell r="C443" t="str">
            <v>PVC(VP)</v>
          </cell>
          <cell r="D443" t="str">
            <v/>
          </cell>
          <cell r="E443" t="str">
            <v>TS</v>
          </cell>
          <cell r="F443" t="str">
            <v/>
          </cell>
        </row>
        <row r="444">
          <cell r="A444" t="str">
            <v>0812</v>
          </cell>
          <cell r="B444" t="str">
            <v>ボス</v>
          </cell>
          <cell r="C444" t="str">
            <v>PVC(VP)</v>
          </cell>
          <cell r="D444" t="str">
            <v/>
          </cell>
          <cell r="E444" t="str">
            <v>TS</v>
          </cell>
          <cell r="F444" t="str">
            <v/>
          </cell>
        </row>
        <row r="445">
          <cell r="A445" t="str">
            <v>0813</v>
          </cell>
          <cell r="B445" t="str">
            <v>フランジ</v>
          </cell>
          <cell r="C445" t="str">
            <v>U-PVC(VP)</v>
          </cell>
          <cell r="D445" t="str">
            <v>JIS5K</v>
          </cell>
          <cell r="E445" t="str">
            <v>TS FF</v>
          </cell>
          <cell r="F445" t="str">
            <v/>
          </cell>
        </row>
        <row r="446">
          <cell r="A446" t="str">
            <v>0814</v>
          </cell>
          <cell r="B446" t="str">
            <v>フランジ</v>
          </cell>
          <cell r="C446" t="str">
            <v>U-PVC(VP)</v>
          </cell>
          <cell r="D446" t="str">
            <v>JIS10K</v>
          </cell>
          <cell r="E446" t="str">
            <v>TS FF</v>
          </cell>
          <cell r="F446" t="str">
            <v/>
          </cell>
        </row>
        <row r="447">
          <cell r="A447" t="str">
            <v>0815</v>
          </cell>
          <cell r="B447" t="str">
            <v>異径フランジ</v>
          </cell>
          <cell r="C447" t="str">
            <v>U-PVC(VP)</v>
          </cell>
          <cell r="D447" t="str">
            <v>JIS5K</v>
          </cell>
          <cell r="E447" t="str">
            <v>TS FF</v>
          </cell>
          <cell r="F447" t="str">
            <v/>
          </cell>
        </row>
        <row r="448">
          <cell r="A448" t="str">
            <v>0816</v>
          </cell>
          <cell r="B448" t="str">
            <v>異径フランジ</v>
          </cell>
          <cell r="C448" t="str">
            <v>U-PVC(VP)</v>
          </cell>
          <cell r="D448" t="str">
            <v>JIS10K</v>
          </cell>
          <cell r="E448" t="str">
            <v>TS FF</v>
          </cell>
          <cell r="F448" t="str">
            <v/>
          </cell>
        </row>
        <row r="449">
          <cell r="A449" t="str">
            <v>0817</v>
          </cell>
          <cell r="B449" t="str">
            <v>フランジ蓋</v>
          </cell>
          <cell r="C449" t="str">
            <v>U-PVC(VP)</v>
          </cell>
          <cell r="D449" t="str">
            <v>JIS5K</v>
          </cell>
          <cell r="E449" t="str">
            <v>FF</v>
          </cell>
          <cell r="F449" t="str">
            <v/>
          </cell>
        </row>
        <row r="450">
          <cell r="A450" t="str">
            <v>0818</v>
          </cell>
          <cell r="B450" t="str">
            <v>フランジ蓋</v>
          </cell>
          <cell r="C450" t="str">
            <v>U-PVC(VP)</v>
          </cell>
          <cell r="D450" t="str">
            <v>JIS10K</v>
          </cell>
          <cell r="E450" t="str">
            <v>FF</v>
          </cell>
          <cell r="F450" t="str">
            <v/>
          </cell>
        </row>
        <row r="451">
          <cell r="A451" t="str">
            <v>0819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</row>
        <row r="452">
          <cell r="A452" t="str">
            <v>0820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</row>
        <row r="453">
          <cell r="A453" t="str">
            <v>0821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</row>
        <row r="454">
          <cell r="A454" t="str">
            <v>0822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</row>
        <row r="455">
          <cell r="A455" t="str">
            <v>0823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</row>
        <row r="456">
          <cell r="A456" t="str">
            <v>0824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</row>
        <row r="457">
          <cell r="A457" t="str">
            <v>0825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</row>
        <row r="458">
          <cell r="A458" t="str">
            <v>0826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</row>
        <row r="459">
          <cell r="A459" t="str">
            <v>0827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</row>
        <row r="460">
          <cell r="A460" t="str">
            <v>0828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</row>
        <row r="461">
          <cell r="A461" t="str">
            <v>0829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</row>
        <row r="462">
          <cell r="A462" t="str">
            <v>0830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</row>
        <row r="463"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</row>
        <row r="464"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</row>
        <row r="465"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</row>
        <row r="466"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</row>
        <row r="467"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</row>
        <row r="468">
          <cell r="A468" t="str">
            <v>0901</v>
          </cell>
          <cell r="B468" t="str">
            <v>パイプ</v>
          </cell>
          <cell r="C468" t="str">
            <v>HIVP</v>
          </cell>
          <cell r="D468" t="str">
            <v/>
          </cell>
          <cell r="E468" t="str">
            <v/>
          </cell>
          <cell r="F468" t="str">
            <v/>
          </cell>
        </row>
        <row r="469">
          <cell r="A469" t="str">
            <v>0902</v>
          </cell>
          <cell r="B469" t="str">
            <v>90ﾟエルボ</v>
          </cell>
          <cell r="C469" t="str">
            <v>PVC(HIVP)</v>
          </cell>
          <cell r="D469" t="str">
            <v/>
          </cell>
          <cell r="E469" t="str">
            <v>TS</v>
          </cell>
          <cell r="F469" t="str">
            <v/>
          </cell>
        </row>
        <row r="470">
          <cell r="A470" t="str">
            <v>0903</v>
          </cell>
          <cell r="B470" t="str">
            <v>90ﾟエルボ(S)</v>
          </cell>
          <cell r="C470" t="str">
            <v>PVC(HIVP)</v>
          </cell>
          <cell r="D470" t="str">
            <v/>
          </cell>
          <cell r="E470" t="str">
            <v>TS</v>
          </cell>
          <cell r="F470" t="str">
            <v/>
          </cell>
        </row>
        <row r="471">
          <cell r="A471" t="str">
            <v>0904</v>
          </cell>
          <cell r="B471" t="str">
            <v>45ﾟエルボ</v>
          </cell>
          <cell r="C471" t="str">
            <v>PVC(HIVP)</v>
          </cell>
          <cell r="D471" t="str">
            <v/>
          </cell>
          <cell r="E471" t="str">
            <v>TS</v>
          </cell>
          <cell r="F471" t="str">
            <v/>
          </cell>
        </row>
        <row r="472">
          <cell r="A472" t="str">
            <v>0905</v>
          </cell>
          <cell r="B472" t="str">
            <v>45ﾟエルボ(S)</v>
          </cell>
          <cell r="C472" t="str">
            <v>PVC(HIVP)</v>
          </cell>
          <cell r="D472" t="str">
            <v/>
          </cell>
          <cell r="E472" t="str">
            <v>TS</v>
          </cell>
          <cell r="F472" t="str">
            <v/>
          </cell>
        </row>
        <row r="473">
          <cell r="A473" t="str">
            <v>0906</v>
          </cell>
          <cell r="B473" t="str">
            <v>ティー</v>
          </cell>
          <cell r="C473" t="str">
            <v>PVC(HIVP)</v>
          </cell>
          <cell r="D473" t="str">
            <v/>
          </cell>
          <cell r="E473" t="str">
            <v>TS</v>
          </cell>
          <cell r="F473" t="str">
            <v/>
          </cell>
        </row>
        <row r="474">
          <cell r="A474" t="str">
            <v>0907</v>
          </cell>
          <cell r="B474" t="str">
            <v>異径ティー</v>
          </cell>
          <cell r="C474" t="str">
            <v>PVC(HIVP)</v>
          </cell>
          <cell r="D474" t="str">
            <v/>
          </cell>
          <cell r="E474" t="str">
            <v>TS</v>
          </cell>
          <cell r="F474" t="str">
            <v/>
          </cell>
        </row>
        <row r="475">
          <cell r="A475" t="str">
            <v>0908</v>
          </cell>
          <cell r="B475" t="str">
            <v>Cレジューサ</v>
          </cell>
          <cell r="C475" t="str">
            <v>PVC(HIVP)</v>
          </cell>
          <cell r="D475" t="str">
            <v/>
          </cell>
          <cell r="E475" t="str">
            <v>TS</v>
          </cell>
          <cell r="F475" t="str">
            <v/>
          </cell>
        </row>
        <row r="476">
          <cell r="A476" t="str">
            <v>0909</v>
          </cell>
          <cell r="B476" t="str">
            <v>Eレジューサ</v>
          </cell>
          <cell r="C476" t="str">
            <v>PVC(HIVP)</v>
          </cell>
          <cell r="D476" t="str">
            <v/>
          </cell>
          <cell r="E476" t="str">
            <v>TS</v>
          </cell>
          <cell r="F476" t="str">
            <v/>
          </cell>
        </row>
        <row r="477">
          <cell r="A477" t="str">
            <v>0910</v>
          </cell>
          <cell r="B477" t="str">
            <v>キャップ</v>
          </cell>
          <cell r="C477" t="str">
            <v>PVC(HIVP)</v>
          </cell>
          <cell r="D477" t="str">
            <v/>
          </cell>
          <cell r="E477" t="str">
            <v>TS</v>
          </cell>
          <cell r="F477" t="str">
            <v/>
          </cell>
        </row>
        <row r="478">
          <cell r="A478" t="str">
            <v>0911</v>
          </cell>
          <cell r="B478" t="str">
            <v>ソケット</v>
          </cell>
          <cell r="C478" t="str">
            <v>PVC(HIVP)</v>
          </cell>
          <cell r="D478" t="str">
            <v/>
          </cell>
          <cell r="E478" t="str">
            <v>TS</v>
          </cell>
          <cell r="F478" t="str">
            <v/>
          </cell>
        </row>
        <row r="479">
          <cell r="A479" t="str">
            <v>0912</v>
          </cell>
          <cell r="B479" t="str">
            <v>ボス</v>
          </cell>
          <cell r="C479" t="str">
            <v>PVC(HIVP)</v>
          </cell>
          <cell r="D479" t="str">
            <v/>
          </cell>
          <cell r="E479" t="str">
            <v>TS</v>
          </cell>
          <cell r="F479" t="str">
            <v/>
          </cell>
        </row>
        <row r="480">
          <cell r="A480" t="str">
            <v>0913</v>
          </cell>
          <cell r="B480" t="str">
            <v>フランジ</v>
          </cell>
          <cell r="C480" t="str">
            <v>U-PVC(HIVP)</v>
          </cell>
          <cell r="D480" t="str">
            <v>JIS5K</v>
          </cell>
          <cell r="E480" t="str">
            <v>TS FF</v>
          </cell>
          <cell r="F480" t="str">
            <v/>
          </cell>
        </row>
        <row r="481">
          <cell r="A481" t="str">
            <v>0914</v>
          </cell>
          <cell r="B481" t="str">
            <v>フランジ</v>
          </cell>
          <cell r="C481" t="str">
            <v>U-PVC(HIVP)</v>
          </cell>
          <cell r="D481" t="str">
            <v>JIS10K</v>
          </cell>
          <cell r="E481" t="str">
            <v>TS FF</v>
          </cell>
          <cell r="F481" t="str">
            <v/>
          </cell>
        </row>
        <row r="482">
          <cell r="A482" t="str">
            <v>0915</v>
          </cell>
          <cell r="B482" t="str">
            <v>異径フランジ</v>
          </cell>
          <cell r="C482" t="str">
            <v>U-PVC(HIVP)</v>
          </cell>
          <cell r="D482" t="str">
            <v>JIS5K</v>
          </cell>
          <cell r="E482" t="str">
            <v>TS FF</v>
          </cell>
          <cell r="F482" t="str">
            <v/>
          </cell>
        </row>
        <row r="483">
          <cell r="A483" t="str">
            <v>0916</v>
          </cell>
          <cell r="B483" t="str">
            <v>異径フランジ</v>
          </cell>
          <cell r="C483" t="str">
            <v>U-PVC(HIVP)</v>
          </cell>
          <cell r="D483" t="str">
            <v>JIS10K</v>
          </cell>
          <cell r="E483" t="str">
            <v>TS FF</v>
          </cell>
          <cell r="F483" t="str">
            <v/>
          </cell>
        </row>
        <row r="484">
          <cell r="A484" t="str">
            <v>0917</v>
          </cell>
          <cell r="B484" t="str">
            <v>フランジ蓋</v>
          </cell>
          <cell r="C484" t="str">
            <v>U-PVC(HIVP)</v>
          </cell>
          <cell r="D484" t="str">
            <v>JIS5K</v>
          </cell>
          <cell r="E484" t="str">
            <v>FF</v>
          </cell>
          <cell r="F484" t="str">
            <v/>
          </cell>
        </row>
        <row r="485">
          <cell r="A485" t="str">
            <v>0918</v>
          </cell>
          <cell r="B485" t="str">
            <v>フランジ蓋</v>
          </cell>
          <cell r="C485" t="str">
            <v>U-PVC(HIVP)</v>
          </cell>
          <cell r="D485" t="str">
            <v>JIS10K</v>
          </cell>
          <cell r="E485" t="str">
            <v>FF</v>
          </cell>
          <cell r="F485" t="str">
            <v/>
          </cell>
        </row>
        <row r="486">
          <cell r="A486" t="str">
            <v>0919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</row>
        <row r="487">
          <cell r="A487" t="str">
            <v>0920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</row>
        <row r="488">
          <cell r="A488" t="str">
            <v>0921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</row>
        <row r="489">
          <cell r="A489" t="str">
            <v>0922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</row>
        <row r="490">
          <cell r="A490" t="str">
            <v>0923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</row>
        <row r="491">
          <cell r="A491" t="str">
            <v>0924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</row>
        <row r="492">
          <cell r="A492" t="str">
            <v>0925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</row>
        <row r="493">
          <cell r="A493" t="str">
            <v>0926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</row>
        <row r="494">
          <cell r="A494" t="str">
            <v>0927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</row>
        <row r="495">
          <cell r="A495" t="str">
            <v>0928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</row>
        <row r="496">
          <cell r="A496" t="str">
            <v>0929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</row>
        <row r="497">
          <cell r="A497" t="str">
            <v>0930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</row>
        <row r="498"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</row>
        <row r="499"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</row>
        <row r="500"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</row>
        <row r="501"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</row>
        <row r="502"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</row>
        <row r="503">
          <cell r="A503" t="str">
            <v>1001</v>
          </cell>
          <cell r="B503" t="str">
            <v>パイプ</v>
          </cell>
          <cell r="C503" t="str">
            <v>SGP-VA</v>
          </cell>
          <cell r="D503" t="str">
            <v/>
          </cell>
          <cell r="E503" t="str">
            <v/>
          </cell>
          <cell r="F503" t="str">
            <v/>
          </cell>
        </row>
        <row r="504">
          <cell r="A504" t="str">
            <v>1002</v>
          </cell>
          <cell r="B504" t="str">
            <v>90ﾟエルボ</v>
          </cell>
          <cell r="C504" t="str">
            <v>FCMB-VA</v>
          </cell>
          <cell r="D504" t="str">
            <v/>
          </cell>
          <cell r="E504" t="str">
            <v>SCR'D</v>
          </cell>
          <cell r="F504" t="str">
            <v>コア内蔵型</v>
          </cell>
        </row>
        <row r="505">
          <cell r="A505" t="str">
            <v>1003</v>
          </cell>
          <cell r="B505" t="str">
            <v>90ﾟエルボ(S)</v>
          </cell>
          <cell r="C505" t="str">
            <v>FCMB-VA</v>
          </cell>
          <cell r="D505" t="str">
            <v/>
          </cell>
          <cell r="E505" t="str">
            <v>SCR'D</v>
          </cell>
          <cell r="F505" t="str">
            <v>コア内蔵型</v>
          </cell>
        </row>
        <row r="506">
          <cell r="A506" t="str">
            <v>1004</v>
          </cell>
          <cell r="B506" t="str">
            <v>45ﾟエルボ</v>
          </cell>
          <cell r="C506" t="str">
            <v>FCMB-VA</v>
          </cell>
          <cell r="D506" t="str">
            <v/>
          </cell>
          <cell r="E506" t="str">
            <v>SCR'D</v>
          </cell>
          <cell r="F506" t="str">
            <v>コア内蔵型</v>
          </cell>
        </row>
        <row r="507">
          <cell r="A507" t="str">
            <v>1005</v>
          </cell>
          <cell r="B507" t="str">
            <v>45ﾟエルボ(S)</v>
          </cell>
          <cell r="C507" t="str">
            <v>FCMB-VA</v>
          </cell>
          <cell r="D507" t="str">
            <v/>
          </cell>
          <cell r="E507" t="str">
            <v>SCR'D</v>
          </cell>
          <cell r="F507" t="str">
            <v>コア内蔵型</v>
          </cell>
        </row>
        <row r="508">
          <cell r="A508" t="str">
            <v>1006</v>
          </cell>
          <cell r="B508" t="str">
            <v>ティー</v>
          </cell>
          <cell r="C508" t="str">
            <v>FCMB-VA</v>
          </cell>
          <cell r="D508" t="str">
            <v/>
          </cell>
          <cell r="E508" t="str">
            <v>SCR'D</v>
          </cell>
          <cell r="F508" t="str">
            <v>コア内蔵型</v>
          </cell>
        </row>
        <row r="509">
          <cell r="A509" t="str">
            <v>1007</v>
          </cell>
          <cell r="B509" t="str">
            <v>異径ティー</v>
          </cell>
          <cell r="C509" t="str">
            <v>FCMB-VA</v>
          </cell>
          <cell r="D509" t="str">
            <v/>
          </cell>
          <cell r="E509" t="str">
            <v>SCR'D</v>
          </cell>
          <cell r="F509" t="str">
            <v>コア内蔵型</v>
          </cell>
        </row>
        <row r="510">
          <cell r="A510" t="str">
            <v>1008</v>
          </cell>
          <cell r="B510" t="str">
            <v>Cレジューサ</v>
          </cell>
          <cell r="C510" t="str">
            <v>FCMB-VA</v>
          </cell>
          <cell r="D510" t="str">
            <v/>
          </cell>
          <cell r="E510" t="str">
            <v>SCR'D</v>
          </cell>
          <cell r="F510" t="str">
            <v>コア内蔵型</v>
          </cell>
        </row>
        <row r="511">
          <cell r="A511" t="str">
            <v>1009</v>
          </cell>
          <cell r="B511" t="str">
            <v>Eレジューサ</v>
          </cell>
          <cell r="C511" t="str">
            <v>FCMB-VA</v>
          </cell>
          <cell r="D511" t="str">
            <v/>
          </cell>
          <cell r="E511" t="str">
            <v>SCR'D</v>
          </cell>
          <cell r="F511" t="str">
            <v>コア内蔵型</v>
          </cell>
        </row>
        <row r="512">
          <cell r="A512" t="str">
            <v>1010</v>
          </cell>
          <cell r="B512" t="str">
            <v>ユニオン</v>
          </cell>
          <cell r="C512" t="str">
            <v>FCMB-VA</v>
          </cell>
          <cell r="D512" t="str">
            <v/>
          </cell>
          <cell r="E512" t="str">
            <v>SCR'D</v>
          </cell>
          <cell r="F512" t="str">
            <v>コア内蔵型</v>
          </cell>
        </row>
        <row r="513">
          <cell r="A513" t="str">
            <v>1011</v>
          </cell>
          <cell r="B513" t="str">
            <v>ニップル</v>
          </cell>
          <cell r="C513" t="str">
            <v>FCMB-VA</v>
          </cell>
          <cell r="D513" t="str">
            <v/>
          </cell>
          <cell r="E513" t="str">
            <v>SCR'D</v>
          </cell>
          <cell r="F513" t="str">
            <v>コア内蔵型</v>
          </cell>
        </row>
        <row r="514">
          <cell r="A514" t="str">
            <v>1012</v>
          </cell>
          <cell r="B514" t="str">
            <v>異径ニップル</v>
          </cell>
          <cell r="C514" t="str">
            <v>FCMB-VA</v>
          </cell>
          <cell r="D514" t="str">
            <v/>
          </cell>
          <cell r="E514" t="str">
            <v>SCR'D</v>
          </cell>
          <cell r="F514" t="str">
            <v>コア内蔵型</v>
          </cell>
        </row>
        <row r="515">
          <cell r="A515" t="str">
            <v>1013</v>
          </cell>
          <cell r="B515" t="str">
            <v>キャップ</v>
          </cell>
          <cell r="C515" t="str">
            <v>FCMB-VA</v>
          </cell>
          <cell r="D515" t="str">
            <v/>
          </cell>
          <cell r="E515" t="str">
            <v>SCR'D</v>
          </cell>
          <cell r="F515" t="str">
            <v>コア内蔵型</v>
          </cell>
        </row>
        <row r="516">
          <cell r="A516" t="str">
            <v>1014</v>
          </cell>
          <cell r="B516" t="str">
            <v>プラグ</v>
          </cell>
          <cell r="C516" t="str">
            <v>FCMB-VA</v>
          </cell>
          <cell r="D516" t="str">
            <v/>
          </cell>
          <cell r="E516" t="str">
            <v>SCR'D</v>
          </cell>
          <cell r="F516" t="str">
            <v>コア内蔵型</v>
          </cell>
        </row>
        <row r="517">
          <cell r="A517" t="str">
            <v>1015</v>
          </cell>
          <cell r="B517" t="str">
            <v>ソケット</v>
          </cell>
          <cell r="C517" t="str">
            <v>FCMB-VA</v>
          </cell>
          <cell r="D517" t="str">
            <v/>
          </cell>
          <cell r="E517" t="str">
            <v>SCR'D</v>
          </cell>
          <cell r="F517" t="str">
            <v>コア内蔵型</v>
          </cell>
        </row>
        <row r="518">
          <cell r="A518" t="str">
            <v>1016</v>
          </cell>
          <cell r="B518" t="str">
            <v>異径ソケット</v>
          </cell>
          <cell r="C518" t="str">
            <v>FCMB-VA</v>
          </cell>
          <cell r="D518" t="str">
            <v/>
          </cell>
          <cell r="E518" t="str">
            <v>SCR'D</v>
          </cell>
          <cell r="F518" t="str">
            <v>コア内蔵型</v>
          </cell>
        </row>
        <row r="519">
          <cell r="A519" t="str">
            <v>1017</v>
          </cell>
          <cell r="B519" t="str">
            <v>ブッシュ</v>
          </cell>
          <cell r="C519" t="str">
            <v>FCMB-VA</v>
          </cell>
          <cell r="D519" t="str">
            <v/>
          </cell>
          <cell r="E519" t="str">
            <v>SCR'D</v>
          </cell>
          <cell r="F519" t="str">
            <v>コア内蔵型</v>
          </cell>
        </row>
        <row r="520">
          <cell r="A520" t="str">
            <v>1018</v>
          </cell>
          <cell r="B520" t="str">
            <v>タケノコ</v>
          </cell>
          <cell r="C520" t="str">
            <v>FCMB-VA</v>
          </cell>
          <cell r="D520" t="str">
            <v/>
          </cell>
          <cell r="E520" t="str">
            <v>SCR'D</v>
          </cell>
          <cell r="F520" t="str">
            <v>コア内蔵型</v>
          </cell>
        </row>
        <row r="521">
          <cell r="A521" t="str">
            <v>1019</v>
          </cell>
          <cell r="B521" t="str">
            <v>ホース接手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</row>
        <row r="522">
          <cell r="A522" t="str">
            <v>1020</v>
          </cell>
          <cell r="B522" t="str">
            <v>ボス</v>
          </cell>
          <cell r="C522" t="str">
            <v>S25C-VA</v>
          </cell>
          <cell r="D522" t="str">
            <v/>
          </cell>
          <cell r="E522" t="str">
            <v>SCR'D</v>
          </cell>
          <cell r="F522" t="str">
            <v>コア内蔵型</v>
          </cell>
        </row>
        <row r="523">
          <cell r="A523" t="str">
            <v>1021</v>
          </cell>
          <cell r="B523" t="str">
            <v>フランジ</v>
          </cell>
          <cell r="C523" t="str">
            <v>FCMB-VA</v>
          </cell>
          <cell r="D523" t="str">
            <v>JIS5K</v>
          </cell>
          <cell r="E523" t="str">
            <v>SCR'D FF</v>
          </cell>
          <cell r="F523" t="str">
            <v>コア内蔵型</v>
          </cell>
        </row>
        <row r="524">
          <cell r="A524" t="str">
            <v>1022</v>
          </cell>
          <cell r="B524" t="str">
            <v>フランジ</v>
          </cell>
          <cell r="C524" t="str">
            <v>FCMB-VA</v>
          </cell>
          <cell r="D524" t="str">
            <v>JIS10K</v>
          </cell>
          <cell r="E524" t="str">
            <v>SCR'D FF</v>
          </cell>
          <cell r="F524" t="str">
            <v>コア内蔵型</v>
          </cell>
        </row>
        <row r="525">
          <cell r="A525" t="str">
            <v>1023</v>
          </cell>
          <cell r="B525" t="str">
            <v>異径フランジ</v>
          </cell>
          <cell r="C525" t="str">
            <v>FCMB-VA</v>
          </cell>
          <cell r="D525" t="str">
            <v>JIS5K</v>
          </cell>
          <cell r="E525" t="str">
            <v>SCR'D FF</v>
          </cell>
          <cell r="F525" t="str">
            <v>コア内蔵型</v>
          </cell>
        </row>
        <row r="526">
          <cell r="A526" t="str">
            <v>1024</v>
          </cell>
          <cell r="B526" t="str">
            <v>異径フランジ</v>
          </cell>
          <cell r="C526" t="str">
            <v>FCMB-VA</v>
          </cell>
          <cell r="D526" t="str">
            <v>JIS10K</v>
          </cell>
          <cell r="E526" t="str">
            <v>SCR'D FF</v>
          </cell>
          <cell r="F526" t="str">
            <v>コア内蔵型</v>
          </cell>
        </row>
        <row r="527">
          <cell r="A527" t="str">
            <v>1025</v>
          </cell>
          <cell r="B527" t="str">
            <v>フランジ蓋</v>
          </cell>
          <cell r="C527" t="str">
            <v>FCMB-VA</v>
          </cell>
          <cell r="D527" t="str">
            <v>JIS5K</v>
          </cell>
          <cell r="E527" t="str">
            <v>FF</v>
          </cell>
          <cell r="F527" t="str">
            <v/>
          </cell>
        </row>
        <row r="528">
          <cell r="A528" t="str">
            <v>1026</v>
          </cell>
          <cell r="B528" t="str">
            <v>フランジ蓋</v>
          </cell>
          <cell r="C528" t="str">
            <v>FCMB-VA</v>
          </cell>
          <cell r="D528" t="str">
            <v>JIS10K</v>
          </cell>
          <cell r="E528" t="str">
            <v>FF</v>
          </cell>
          <cell r="F528" t="str">
            <v/>
          </cell>
        </row>
        <row r="529">
          <cell r="A529" t="str">
            <v>1027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</row>
        <row r="530">
          <cell r="A530" t="str">
            <v>1028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</row>
        <row r="531">
          <cell r="A531" t="str">
            <v>1029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</row>
        <row r="532">
          <cell r="A532" t="str">
            <v>1030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</row>
        <row r="533"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</row>
        <row r="534"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</row>
        <row r="535"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</row>
        <row r="536"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</row>
        <row r="537"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</row>
        <row r="538">
          <cell r="A538" t="str">
            <v>1101</v>
          </cell>
          <cell r="B538" t="str">
            <v>パイプ</v>
          </cell>
          <cell r="C538" t="str">
            <v>SGP-VB</v>
          </cell>
          <cell r="D538" t="str">
            <v/>
          </cell>
          <cell r="E538" t="str">
            <v/>
          </cell>
          <cell r="F538" t="str">
            <v/>
          </cell>
        </row>
        <row r="539">
          <cell r="A539" t="str">
            <v>1102</v>
          </cell>
          <cell r="B539" t="str">
            <v>90ﾟエルボ</v>
          </cell>
          <cell r="C539" t="str">
            <v>FCMB-VB</v>
          </cell>
          <cell r="D539" t="str">
            <v/>
          </cell>
          <cell r="E539" t="str">
            <v>SCR'D</v>
          </cell>
          <cell r="F539" t="str">
            <v>コア内蔵型</v>
          </cell>
        </row>
        <row r="540">
          <cell r="A540" t="str">
            <v>1103</v>
          </cell>
          <cell r="B540" t="str">
            <v>90ﾟエルボ(S)</v>
          </cell>
          <cell r="C540" t="str">
            <v>FCMB-VB</v>
          </cell>
          <cell r="D540" t="str">
            <v/>
          </cell>
          <cell r="E540" t="str">
            <v>SCR'D</v>
          </cell>
          <cell r="F540" t="str">
            <v>コア内蔵型</v>
          </cell>
        </row>
        <row r="541">
          <cell r="A541" t="str">
            <v>1104</v>
          </cell>
          <cell r="B541" t="str">
            <v>45ﾟエルボ</v>
          </cell>
          <cell r="C541" t="str">
            <v>FCMB-VB</v>
          </cell>
          <cell r="D541" t="str">
            <v/>
          </cell>
          <cell r="E541" t="str">
            <v>SCR'D</v>
          </cell>
          <cell r="F541" t="str">
            <v>コア内蔵型</v>
          </cell>
        </row>
        <row r="542">
          <cell r="A542" t="str">
            <v>1105</v>
          </cell>
          <cell r="B542" t="str">
            <v>45ﾟエルボ(S)</v>
          </cell>
          <cell r="C542" t="str">
            <v>FCMB-VB</v>
          </cell>
          <cell r="D542" t="str">
            <v/>
          </cell>
          <cell r="E542" t="str">
            <v>SCR'D</v>
          </cell>
          <cell r="F542" t="str">
            <v>コア内蔵型</v>
          </cell>
        </row>
        <row r="543">
          <cell r="A543" t="str">
            <v>1106</v>
          </cell>
          <cell r="B543" t="str">
            <v>ティー</v>
          </cell>
          <cell r="C543" t="str">
            <v>FCMB-VB</v>
          </cell>
          <cell r="D543" t="str">
            <v/>
          </cell>
          <cell r="E543" t="str">
            <v>SCR'D</v>
          </cell>
          <cell r="F543" t="str">
            <v>コア内蔵型</v>
          </cell>
        </row>
        <row r="544">
          <cell r="A544" t="str">
            <v>1107</v>
          </cell>
          <cell r="B544" t="str">
            <v>異径ティー</v>
          </cell>
          <cell r="C544" t="str">
            <v>FCMB-VB</v>
          </cell>
          <cell r="D544" t="str">
            <v/>
          </cell>
          <cell r="E544" t="str">
            <v>SCR'D</v>
          </cell>
          <cell r="F544" t="str">
            <v>コア内蔵型</v>
          </cell>
        </row>
        <row r="545">
          <cell r="A545" t="str">
            <v>1108</v>
          </cell>
          <cell r="B545" t="str">
            <v>Cレジューサ</v>
          </cell>
          <cell r="C545" t="str">
            <v>FCMB-VB</v>
          </cell>
          <cell r="D545" t="str">
            <v/>
          </cell>
          <cell r="E545" t="str">
            <v>SCR'D</v>
          </cell>
          <cell r="F545" t="str">
            <v>コア内蔵型</v>
          </cell>
        </row>
        <row r="546">
          <cell r="A546" t="str">
            <v>1109</v>
          </cell>
          <cell r="B546" t="str">
            <v>Eレジューサ</v>
          </cell>
          <cell r="C546" t="str">
            <v>FCMB-VB</v>
          </cell>
          <cell r="D546" t="str">
            <v/>
          </cell>
          <cell r="E546" t="str">
            <v>SCR'D</v>
          </cell>
          <cell r="F546" t="str">
            <v>コア内蔵型</v>
          </cell>
        </row>
        <row r="547">
          <cell r="A547" t="str">
            <v>1110</v>
          </cell>
          <cell r="B547" t="str">
            <v>ユニオン</v>
          </cell>
          <cell r="C547" t="str">
            <v>FCMB-VB</v>
          </cell>
          <cell r="D547" t="str">
            <v/>
          </cell>
          <cell r="E547" t="str">
            <v>SCR'D</v>
          </cell>
          <cell r="F547" t="str">
            <v>コア内蔵型</v>
          </cell>
        </row>
        <row r="548">
          <cell r="A548" t="str">
            <v>1111</v>
          </cell>
          <cell r="B548" t="str">
            <v>ニップル</v>
          </cell>
          <cell r="C548" t="str">
            <v>FCMB-VB</v>
          </cell>
          <cell r="D548" t="str">
            <v/>
          </cell>
          <cell r="E548" t="str">
            <v>SCR'D</v>
          </cell>
          <cell r="F548" t="str">
            <v>コア内蔵型</v>
          </cell>
        </row>
        <row r="549">
          <cell r="A549" t="str">
            <v>1112</v>
          </cell>
          <cell r="B549" t="str">
            <v>異径ニップル</v>
          </cell>
          <cell r="C549" t="str">
            <v>FCMB-VB</v>
          </cell>
          <cell r="D549" t="str">
            <v/>
          </cell>
          <cell r="E549" t="str">
            <v>SCR'D</v>
          </cell>
          <cell r="F549" t="str">
            <v>コア内蔵型</v>
          </cell>
        </row>
        <row r="550">
          <cell r="A550" t="str">
            <v>1113</v>
          </cell>
          <cell r="B550" t="str">
            <v>キャップ</v>
          </cell>
          <cell r="C550" t="str">
            <v>FCMB-VB</v>
          </cell>
          <cell r="D550" t="str">
            <v/>
          </cell>
          <cell r="E550" t="str">
            <v>SCR'D</v>
          </cell>
          <cell r="F550" t="str">
            <v>コア内蔵型</v>
          </cell>
        </row>
        <row r="551">
          <cell r="A551" t="str">
            <v>1114</v>
          </cell>
          <cell r="B551" t="str">
            <v>プラグ</v>
          </cell>
          <cell r="C551" t="str">
            <v>FCMB-VB</v>
          </cell>
          <cell r="D551" t="str">
            <v/>
          </cell>
          <cell r="E551" t="str">
            <v>SCR'D</v>
          </cell>
          <cell r="F551" t="str">
            <v>コア内蔵型</v>
          </cell>
        </row>
        <row r="552">
          <cell r="A552" t="str">
            <v>1115</v>
          </cell>
          <cell r="B552" t="str">
            <v>ソケット</v>
          </cell>
          <cell r="C552" t="str">
            <v>FCMB-VB</v>
          </cell>
          <cell r="D552" t="str">
            <v/>
          </cell>
          <cell r="E552" t="str">
            <v>SCR'D</v>
          </cell>
          <cell r="F552" t="str">
            <v>コア内蔵型</v>
          </cell>
        </row>
        <row r="553">
          <cell r="A553" t="str">
            <v>1116</v>
          </cell>
          <cell r="B553" t="str">
            <v>異径ソケット</v>
          </cell>
          <cell r="C553" t="str">
            <v>FCMB-VB</v>
          </cell>
          <cell r="D553" t="str">
            <v/>
          </cell>
          <cell r="E553" t="str">
            <v>SCR'D</v>
          </cell>
          <cell r="F553" t="str">
            <v>コア内蔵型</v>
          </cell>
        </row>
        <row r="554">
          <cell r="A554" t="str">
            <v>1117</v>
          </cell>
          <cell r="B554" t="str">
            <v>ブッシュ</v>
          </cell>
          <cell r="C554" t="str">
            <v>FCMB-VB</v>
          </cell>
          <cell r="D554" t="str">
            <v/>
          </cell>
          <cell r="E554" t="str">
            <v>SCR'D</v>
          </cell>
          <cell r="F554" t="str">
            <v>コア内蔵型</v>
          </cell>
        </row>
        <row r="555">
          <cell r="A555" t="str">
            <v>1118</v>
          </cell>
          <cell r="B555" t="str">
            <v>タケノコ</v>
          </cell>
          <cell r="C555" t="str">
            <v>FCMB-VB</v>
          </cell>
          <cell r="D555" t="str">
            <v/>
          </cell>
          <cell r="E555" t="str">
            <v>SCR'D</v>
          </cell>
          <cell r="F555" t="str">
            <v>コア内蔵型</v>
          </cell>
        </row>
        <row r="556">
          <cell r="A556" t="str">
            <v>1119</v>
          </cell>
          <cell r="B556" t="str">
            <v>ホース接手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</row>
        <row r="557">
          <cell r="A557" t="str">
            <v>1120</v>
          </cell>
          <cell r="B557" t="str">
            <v>ボス</v>
          </cell>
          <cell r="C557" t="str">
            <v>S25C-VB</v>
          </cell>
          <cell r="D557" t="str">
            <v/>
          </cell>
          <cell r="E557" t="str">
            <v>SCR'D</v>
          </cell>
          <cell r="F557" t="str">
            <v>コア内蔵型</v>
          </cell>
        </row>
        <row r="558">
          <cell r="A558" t="str">
            <v>1121</v>
          </cell>
          <cell r="B558" t="str">
            <v>フランジ</v>
          </cell>
          <cell r="C558" t="str">
            <v>FCMB-VB</v>
          </cell>
          <cell r="D558" t="str">
            <v>JIS5K</v>
          </cell>
          <cell r="E558" t="str">
            <v>SCR'D FF</v>
          </cell>
          <cell r="F558" t="str">
            <v>コア内蔵型</v>
          </cell>
        </row>
        <row r="559">
          <cell r="A559" t="str">
            <v>1122</v>
          </cell>
          <cell r="B559" t="str">
            <v>フランジ</v>
          </cell>
          <cell r="C559" t="str">
            <v>FCMB-VB</v>
          </cell>
          <cell r="D559" t="str">
            <v>JIS10K</v>
          </cell>
          <cell r="E559" t="str">
            <v>SCR'D FF</v>
          </cell>
          <cell r="F559" t="str">
            <v>コア内蔵型</v>
          </cell>
        </row>
        <row r="560">
          <cell r="A560" t="str">
            <v>1123</v>
          </cell>
          <cell r="B560" t="str">
            <v>異径フランジ</v>
          </cell>
          <cell r="C560" t="str">
            <v>FCMB-VB</v>
          </cell>
          <cell r="D560" t="str">
            <v>JIS5K</v>
          </cell>
          <cell r="E560" t="str">
            <v>SCR'D FF</v>
          </cell>
          <cell r="F560" t="str">
            <v>コア内蔵型</v>
          </cell>
        </row>
        <row r="561">
          <cell r="A561" t="str">
            <v>1124</v>
          </cell>
          <cell r="B561" t="str">
            <v>異径フランジ</v>
          </cell>
          <cell r="C561" t="str">
            <v>FCMB-VB</v>
          </cell>
          <cell r="D561" t="str">
            <v>JIS10K</v>
          </cell>
          <cell r="E561" t="str">
            <v>SCR'D FF</v>
          </cell>
          <cell r="F561" t="str">
            <v>コア内蔵型</v>
          </cell>
        </row>
        <row r="562">
          <cell r="A562" t="str">
            <v>1125</v>
          </cell>
          <cell r="B562" t="str">
            <v>フランジ蓋</v>
          </cell>
          <cell r="C562" t="str">
            <v>FCMB-VB</v>
          </cell>
          <cell r="D562" t="str">
            <v>JIS5K</v>
          </cell>
          <cell r="E562" t="str">
            <v>FF</v>
          </cell>
          <cell r="F562" t="str">
            <v/>
          </cell>
        </row>
        <row r="563">
          <cell r="A563" t="str">
            <v>1126</v>
          </cell>
          <cell r="B563" t="str">
            <v>フランジ蓋</v>
          </cell>
          <cell r="C563" t="str">
            <v>FCMB-VB</v>
          </cell>
          <cell r="D563" t="str">
            <v>JIS10K</v>
          </cell>
          <cell r="E563" t="str">
            <v>FF</v>
          </cell>
          <cell r="F563" t="str">
            <v/>
          </cell>
        </row>
        <row r="564">
          <cell r="A564" t="str">
            <v>1127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</row>
        <row r="565">
          <cell r="A565" t="str">
            <v>1128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</row>
        <row r="566">
          <cell r="A566" t="str">
            <v>1129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</row>
        <row r="567">
          <cell r="A567" t="str">
            <v>1130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</row>
        <row r="568"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</row>
        <row r="569"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</row>
        <row r="570"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</row>
        <row r="571"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</row>
        <row r="572"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</row>
        <row r="573">
          <cell r="A573" t="str">
            <v>1201</v>
          </cell>
          <cell r="B573" t="str">
            <v>1F直管</v>
          </cell>
          <cell r="C573" t="str">
            <v>SP</v>
          </cell>
          <cell r="D573" t="str">
            <v>7.5K</v>
          </cell>
          <cell r="E573" t="str">
            <v>（7.9t）</v>
          </cell>
          <cell r="F573" t="str">
            <v>屋内</v>
          </cell>
        </row>
        <row r="574">
          <cell r="A574" t="str">
            <v>1202</v>
          </cell>
          <cell r="B574" t="str">
            <v>2F直管</v>
          </cell>
          <cell r="C574" t="str">
            <v>SP</v>
          </cell>
          <cell r="D574" t="str">
            <v>7.5K</v>
          </cell>
          <cell r="E574" t="str">
            <v>（7.9t）</v>
          </cell>
          <cell r="F574" t="str">
            <v>屋内</v>
          </cell>
        </row>
        <row r="575">
          <cell r="A575" t="str">
            <v>1203</v>
          </cell>
          <cell r="B575" t="str">
            <v>2F90ﾟエルボ</v>
          </cell>
          <cell r="C575" t="str">
            <v>SP</v>
          </cell>
          <cell r="D575" t="str">
            <v>7.5K</v>
          </cell>
          <cell r="E575" t="str">
            <v>（7.9t）</v>
          </cell>
          <cell r="F575" t="str">
            <v>屋内</v>
          </cell>
        </row>
        <row r="576">
          <cell r="A576" t="str">
            <v>1204</v>
          </cell>
          <cell r="B576" t="str">
            <v>2F45ﾟエルボ</v>
          </cell>
          <cell r="C576" t="str">
            <v>SP</v>
          </cell>
          <cell r="D576" t="str">
            <v>7.5K</v>
          </cell>
          <cell r="E576" t="str">
            <v>（7.9t）</v>
          </cell>
          <cell r="F576" t="str">
            <v>屋内</v>
          </cell>
        </row>
        <row r="577">
          <cell r="A577" t="str">
            <v>1205</v>
          </cell>
          <cell r="B577" t="str">
            <v>3Fティー</v>
          </cell>
          <cell r="C577" t="str">
            <v>SP</v>
          </cell>
          <cell r="D577" t="str">
            <v>7.5K</v>
          </cell>
          <cell r="E577" t="str">
            <v>（7.9t）</v>
          </cell>
          <cell r="F577" t="str">
            <v>屋内</v>
          </cell>
        </row>
        <row r="578">
          <cell r="A578" t="str">
            <v>1206</v>
          </cell>
          <cell r="B578" t="str">
            <v>2Fレジューサ</v>
          </cell>
          <cell r="C578" t="str">
            <v>SP</v>
          </cell>
          <cell r="D578" t="str">
            <v>7.5K</v>
          </cell>
          <cell r="E578" t="str">
            <v>（7.9t）</v>
          </cell>
          <cell r="F578" t="str">
            <v>屋内</v>
          </cell>
        </row>
        <row r="579">
          <cell r="A579" t="str">
            <v>1207</v>
          </cell>
          <cell r="B579" t="str">
            <v>2F90ﾟ長尺曲がり管</v>
          </cell>
          <cell r="C579" t="str">
            <v>SP</v>
          </cell>
          <cell r="D579" t="str">
            <v>7.5K</v>
          </cell>
          <cell r="E579" t="str">
            <v>（7.9t）</v>
          </cell>
          <cell r="F579" t="str">
            <v>屋内</v>
          </cell>
        </row>
        <row r="580">
          <cell r="A580" t="str">
            <v>1208</v>
          </cell>
          <cell r="B580" t="str">
            <v>3F分岐管</v>
          </cell>
          <cell r="C580" t="str">
            <v>SP</v>
          </cell>
          <cell r="D580" t="str">
            <v>7.5K</v>
          </cell>
          <cell r="E580" t="str">
            <v>（7.9t）</v>
          </cell>
          <cell r="F580" t="str">
            <v>屋内</v>
          </cell>
        </row>
        <row r="581">
          <cell r="A581" t="str">
            <v>1209</v>
          </cell>
          <cell r="B581" t="str">
            <v>1Fラッパ口</v>
          </cell>
          <cell r="C581" t="str">
            <v>SP</v>
          </cell>
          <cell r="D581" t="str">
            <v>7.5K</v>
          </cell>
          <cell r="E581" t="str">
            <v>（7.9t）</v>
          </cell>
          <cell r="F581" t="str">
            <v>屋内</v>
          </cell>
        </row>
        <row r="582">
          <cell r="A582" t="str">
            <v>1210</v>
          </cell>
        </row>
        <row r="583">
          <cell r="A583" t="str">
            <v>1211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</row>
        <row r="584">
          <cell r="A584" t="str">
            <v>1212</v>
          </cell>
        </row>
        <row r="585">
          <cell r="A585" t="str">
            <v>1213</v>
          </cell>
          <cell r="B585" t="str">
            <v/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</row>
        <row r="586">
          <cell r="A586" t="str">
            <v>1214</v>
          </cell>
        </row>
        <row r="587">
          <cell r="A587" t="str">
            <v>1215</v>
          </cell>
          <cell r="B587" t="str">
            <v>1F直管</v>
          </cell>
          <cell r="C587" t="str">
            <v>SP</v>
          </cell>
          <cell r="D587" t="str">
            <v>JIS10K</v>
          </cell>
          <cell r="E587" t="str">
            <v>（7.9t）</v>
          </cell>
          <cell r="F587" t="str">
            <v>屋内</v>
          </cell>
        </row>
        <row r="588">
          <cell r="A588" t="str">
            <v>1216</v>
          </cell>
          <cell r="B588" t="str">
            <v>2F直管</v>
          </cell>
          <cell r="C588" t="str">
            <v>SP</v>
          </cell>
          <cell r="D588" t="str">
            <v>JIS10K</v>
          </cell>
          <cell r="E588" t="str">
            <v>（7.9t）</v>
          </cell>
          <cell r="F588" t="str">
            <v>屋内</v>
          </cell>
        </row>
        <row r="589">
          <cell r="A589" t="str">
            <v>1217</v>
          </cell>
          <cell r="B589" t="str">
            <v>2F90ﾟエルボ</v>
          </cell>
          <cell r="C589" t="str">
            <v>SP</v>
          </cell>
          <cell r="D589" t="str">
            <v>JIS10K</v>
          </cell>
          <cell r="E589" t="str">
            <v>（7.9t）</v>
          </cell>
          <cell r="F589" t="str">
            <v>屋内</v>
          </cell>
        </row>
        <row r="590">
          <cell r="A590" t="str">
            <v>1218</v>
          </cell>
          <cell r="B590" t="str">
            <v>2F45ﾟエルボ</v>
          </cell>
          <cell r="C590" t="str">
            <v>SP</v>
          </cell>
          <cell r="D590" t="str">
            <v>JIS10K</v>
          </cell>
          <cell r="E590" t="str">
            <v>（7.9t）</v>
          </cell>
          <cell r="F590" t="str">
            <v>屋内</v>
          </cell>
        </row>
        <row r="591">
          <cell r="A591" t="str">
            <v>1219</v>
          </cell>
          <cell r="B591" t="str">
            <v>3Fティー</v>
          </cell>
          <cell r="C591" t="str">
            <v>SP</v>
          </cell>
          <cell r="D591" t="str">
            <v>JIS10K</v>
          </cell>
          <cell r="E591" t="str">
            <v>（7.9t）</v>
          </cell>
          <cell r="F591" t="str">
            <v>屋内</v>
          </cell>
        </row>
        <row r="592">
          <cell r="A592" t="str">
            <v>1220</v>
          </cell>
          <cell r="B592" t="str">
            <v>2Fレジューサ</v>
          </cell>
          <cell r="C592" t="str">
            <v>SP</v>
          </cell>
          <cell r="D592" t="str">
            <v>JIS10K</v>
          </cell>
          <cell r="E592" t="str">
            <v>（7.9t）</v>
          </cell>
          <cell r="F592" t="str">
            <v>屋内</v>
          </cell>
        </row>
        <row r="593">
          <cell r="A593" t="str">
            <v>1221</v>
          </cell>
          <cell r="B593" t="str">
            <v>2F90ﾟ長尺曲がり管</v>
          </cell>
          <cell r="C593" t="str">
            <v>SP</v>
          </cell>
          <cell r="D593" t="str">
            <v>JIS10K</v>
          </cell>
          <cell r="E593" t="str">
            <v>（7.9t）</v>
          </cell>
          <cell r="F593" t="str">
            <v>屋内</v>
          </cell>
        </row>
        <row r="594">
          <cell r="A594" t="str">
            <v>1222</v>
          </cell>
          <cell r="B594" t="str">
            <v>3F分岐管</v>
          </cell>
          <cell r="C594" t="str">
            <v>SP</v>
          </cell>
          <cell r="D594" t="str">
            <v>JIS10K</v>
          </cell>
          <cell r="E594" t="str">
            <v>（7.9t）</v>
          </cell>
          <cell r="F594" t="str">
            <v>屋内</v>
          </cell>
        </row>
        <row r="595">
          <cell r="A595" t="str">
            <v>1223</v>
          </cell>
          <cell r="B595" t="str">
            <v>1Fラッパ口</v>
          </cell>
          <cell r="C595" t="str">
            <v>SP</v>
          </cell>
          <cell r="D595" t="str">
            <v>JIS10K</v>
          </cell>
          <cell r="E595" t="str">
            <v>（7.9t）</v>
          </cell>
          <cell r="F595" t="str">
            <v>屋内</v>
          </cell>
        </row>
        <row r="596">
          <cell r="A596" t="str">
            <v>1224</v>
          </cell>
          <cell r="B596" t="str">
            <v>3Fティー</v>
          </cell>
          <cell r="C596" t="str">
            <v>SP</v>
          </cell>
          <cell r="D596" t="str">
            <v>JIS10K/7.5K</v>
          </cell>
          <cell r="E596" t="str">
            <v>（7.9t）</v>
          </cell>
          <cell r="F596" t="str">
            <v>屋内</v>
          </cell>
        </row>
        <row r="597">
          <cell r="A597" t="str">
            <v>1225</v>
          </cell>
          <cell r="B597" t="str">
            <v>3F分岐管</v>
          </cell>
          <cell r="C597" t="str">
            <v>SP</v>
          </cell>
          <cell r="D597" t="str">
            <v>JIS10K</v>
          </cell>
          <cell r="E597" t="str">
            <v>（7.9t/6.9t）</v>
          </cell>
          <cell r="F597" t="str">
            <v>屋内</v>
          </cell>
        </row>
        <row r="598">
          <cell r="A598" t="str">
            <v>1226</v>
          </cell>
          <cell r="B598" t="str">
            <v>2F90ﾟエルボ</v>
          </cell>
          <cell r="C598" t="str">
            <v>SP</v>
          </cell>
          <cell r="D598" t="str">
            <v>JIS10K/7.5K</v>
          </cell>
          <cell r="E598" t="str">
            <v>（7.9t）</v>
          </cell>
          <cell r="F598" t="str">
            <v>屋内</v>
          </cell>
        </row>
        <row r="599">
          <cell r="A599" t="str">
            <v>1227</v>
          </cell>
          <cell r="B599" t="str">
            <v>2F直管</v>
          </cell>
          <cell r="C599" t="str">
            <v>SP</v>
          </cell>
          <cell r="D599" t="str">
            <v>JIS10K/7.5K</v>
          </cell>
          <cell r="E599" t="str">
            <v>（7.9t）</v>
          </cell>
          <cell r="F599" t="str">
            <v>屋内</v>
          </cell>
        </row>
        <row r="600">
          <cell r="A600" t="str">
            <v>1228</v>
          </cell>
          <cell r="B600" t="str">
            <v>2F90ﾟエルボ（S）</v>
          </cell>
          <cell r="C600" t="str">
            <v>SP</v>
          </cell>
          <cell r="D600" t="str">
            <v>JIS10K</v>
          </cell>
          <cell r="E600" t="str">
            <v>（7.9t）</v>
          </cell>
          <cell r="F600" t="str">
            <v>屋内</v>
          </cell>
        </row>
        <row r="601">
          <cell r="A601" t="str">
            <v>1229</v>
          </cell>
          <cell r="B601" t="str">
            <v>4F十字管</v>
          </cell>
          <cell r="C601" t="str">
            <v>SP</v>
          </cell>
          <cell r="D601" t="str">
            <v>JIS10K</v>
          </cell>
          <cell r="E601" t="str">
            <v>（7.9t）</v>
          </cell>
          <cell r="F601" t="str">
            <v>屋内</v>
          </cell>
        </row>
        <row r="602">
          <cell r="A602" t="str">
            <v>1230</v>
          </cell>
        </row>
        <row r="603">
          <cell r="A603" t="str">
            <v>1231</v>
          </cell>
        </row>
        <row r="604">
          <cell r="A604" t="str">
            <v>1232</v>
          </cell>
        </row>
        <row r="605">
          <cell r="A605" t="str">
            <v>1233</v>
          </cell>
          <cell r="B605" t="str">
            <v>フランジ蓋</v>
          </cell>
          <cell r="C605" t="str">
            <v>SP</v>
          </cell>
          <cell r="D605" t="str">
            <v>7.5K</v>
          </cell>
          <cell r="E605" t="str">
            <v/>
          </cell>
          <cell r="F605" t="str">
            <v>屋内</v>
          </cell>
        </row>
        <row r="606">
          <cell r="A606" t="str">
            <v>1234</v>
          </cell>
          <cell r="B606" t="str">
            <v>フランジ蓋</v>
          </cell>
          <cell r="C606" t="str">
            <v>SP</v>
          </cell>
          <cell r="D606" t="str">
            <v>JIS10K</v>
          </cell>
          <cell r="E606" t="str">
            <v/>
          </cell>
          <cell r="F606" t="str">
            <v>屋内</v>
          </cell>
        </row>
        <row r="607">
          <cell r="A607" t="str">
            <v>1235</v>
          </cell>
          <cell r="B607" t="str">
            <v>フランジ接合材</v>
          </cell>
          <cell r="C607" t="str">
            <v>SS</v>
          </cell>
          <cell r="D607" t="str">
            <v>JIS10K</v>
          </cell>
          <cell r="E607" t="str">
            <v/>
          </cell>
          <cell r="F607" t="str">
            <v>屋内</v>
          </cell>
        </row>
        <row r="608">
          <cell r="A608" t="str">
            <v>1236</v>
          </cell>
          <cell r="B608" t="str">
            <v>フランジ接合材</v>
          </cell>
          <cell r="C608" t="str">
            <v>SS</v>
          </cell>
          <cell r="D608" t="str">
            <v>7.5K</v>
          </cell>
          <cell r="E608" t="str">
            <v/>
          </cell>
          <cell r="F608" t="str">
            <v>屋内</v>
          </cell>
        </row>
        <row r="609">
          <cell r="A609" t="str">
            <v>1237</v>
          </cell>
        </row>
        <row r="610">
          <cell r="A610" t="str">
            <v>1238</v>
          </cell>
          <cell r="B610" t="str">
            <v>フランジアダプター</v>
          </cell>
          <cell r="C610" t="str">
            <v/>
          </cell>
          <cell r="D610" t="str">
            <v>JIS10K</v>
          </cell>
          <cell r="E610" t="str">
            <v/>
          </cell>
          <cell r="F610" t="str">
            <v>屋内</v>
          </cell>
        </row>
        <row r="611">
          <cell r="A611" t="str">
            <v>1239</v>
          </cell>
          <cell r="B611" t="str">
            <v>ベンチュリー管</v>
          </cell>
          <cell r="C611" t="str">
            <v/>
          </cell>
          <cell r="D611" t="str">
            <v>JIS10K</v>
          </cell>
          <cell r="E611" t="str">
            <v/>
          </cell>
          <cell r="F611" t="str">
            <v>屋内</v>
          </cell>
        </row>
        <row r="612">
          <cell r="A612" t="str">
            <v>1301</v>
          </cell>
        </row>
        <row r="613">
          <cell r="A613" t="str">
            <v>1302</v>
          </cell>
        </row>
        <row r="614">
          <cell r="A614" t="str">
            <v>1303</v>
          </cell>
        </row>
        <row r="615">
          <cell r="A615" t="str">
            <v>1304</v>
          </cell>
        </row>
        <row r="616">
          <cell r="A616" t="str">
            <v>1305</v>
          </cell>
        </row>
        <row r="617">
          <cell r="A617" t="str">
            <v>1306</v>
          </cell>
        </row>
        <row r="618">
          <cell r="A618" t="str">
            <v>1307</v>
          </cell>
        </row>
        <row r="619">
          <cell r="A619" t="str">
            <v>1308</v>
          </cell>
        </row>
        <row r="620">
          <cell r="A620" t="str">
            <v>1309</v>
          </cell>
        </row>
        <row r="621">
          <cell r="A621" t="str">
            <v>1310</v>
          </cell>
        </row>
        <row r="622">
          <cell r="A622" t="str">
            <v>1311</v>
          </cell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</row>
        <row r="623">
          <cell r="A623" t="str">
            <v>1312</v>
          </cell>
          <cell r="B623" t="str">
            <v/>
          </cell>
          <cell r="C623" t="str">
            <v/>
          </cell>
          <cell r="D623" t="str">
            <v/>
          </cell>
          <cell r="E623" t="str">
            <v/>
          </cell>
          <cell r="F623" t="str">
            <v/>
          </cell>
        </row>
        <row r="624">
          <cell r="A624" t="str">
            <v>1313</v>
          </cell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</row>
        <row r="625">
          <cell r="A625" t="str">
            <v>1314</v>
          </cell>
          <cell r="B625" t="str">
            <v/>
          </cell>
          <cell r="C625" t="str">
            <v/>
          </cell>
          <cell r="D625" t="str">
            <v/>
          </cell>
          <cell r="E625" t="str">
            <v/>
          </cell>
          <cell r="F625" t="str">
            <v/>
          </cell>
        </row>
        <row r="626">
          <cell r="A626" t="str">
            <v>1315</v>
          </cell>
          <cell r="B626" t="str">
            <v/>
          </cell>
          <cell r="C626" t="str">
            <v/>
          </cell>
          <cell r="D626" t="str">
            <v/>
          </cell>
          <cell r="E626" t="str">
            <v/>
          </cell>
          <cell r="F626" t="str">
            <v/>
          </cell>
        </row>
        <row r="627">
          <cell r="A627" t="str">
            <v>1316</v>
          </cell>
        </row>
        <row r="628">
          <cell r="A628" t="str">
            <v>1317</v>
          </cell>
        </row>
        <row r="629">
          <cell r="A629" t="str">
            <v>1318</v>
          </cell>
        </row>
        <row r="630">
          <cell r="A630" t="str">
            <v>1319</v>
          </cell>
        </row>
        <row r="631">
          <cell r="A631" t="str">
            <v>1320</v>
          </cell>
        </row>
        <row r="632">
          <cell r="A632" t="str">
            <v>1321</v>
          </cell>
        </row>
        <row r="633">
          <cell r="A633" t="str">
            <v>1322</v>
          </cell>
        </row>
        <row r="634">
          <cell r="A634" t="str">
            <v>1323</v>
          </cell>
        </row>
        <row r="635">
          <cell r="A635" t="str">
            <v>1324</v>
          </cell>
        </row>
        <row r="636">
          <cell r="A636" t="str">
            <v>1325</v>
          </cell>
        </row>
        <row r="637">
          <cell r="A637" t="str">
            <v>1326</v>
          </cell>
        </row>
        <row r="638">
          <cell r="A638" t="str">
            <v>1327</v>
          </cell>
        </row>
        <row r="639">
          <cell r="A639" t="str">
            <v>1328</v>
          </cell>
          <cell r="B639" t="str">
            <v/>
          </cell>
          <cell r="C639" t="str">
            <v/>
          </cell>
          <cell r="D639" t="str">
            <v/>
          </cell>
          <cell r="E639" t="str">
            <v/>
          </cell>
          <cell r="F639" t="str">
            <v/>
          </cell>
        </row>
        <row r="640">
          <cell r="A640" t="str">
            <v>1329</v>
          </cell>
        </row>
        <row r="641">
          <cell r="A641" t="str">
            <v>1330</v>
          </cell>
        </row>
        <row r="642">
          <cell r="A642" t="str">
            <v>1331</v>
          </cell>
        </row>
        <row r="643">
          <cell r="A643" t="str">
            <v>1332</v>
          </cell>
        </row>
        <row r="644">
          <cell r="A644" t="str">
            <v>1333</v>
          </cell>
        </row>
        <row r="645">
          <cell r="A645" t="str">
            <v>1322</v>
          </cell>
        </row>
        <row r="646">
          <cell r="A646" t="str">
            <v>1323</v>
          </cell>
        </row>
        <row r="647">
          <cell r="A647" t="str">
            <v>1324</v>
          </cell>
        </row>
        <row r="648">
          <cell r="A648" t="str">
            <v>1325</v>
          </cell>
        </row>
        <row r="649">
          <cell r="A649" t="str">
            <v>1326</v>
          </cell>
        </row>
        <row r="650">
          <cell r="A650" t="str">
            <v>1327</v>
          </cell>
        </row>
        <row r="651">
          <cell r="A651" t="str">
            <v>1328</v>
          </cell>
        </row>
        <row r="652">
          <cell r="A652" t="str">
            <v>1329</v>
          </cell>
        </row>
        <row r="653">
          <cell r="A653" t="str">
            <v>1330</v>
          </cell>
        </row>
        <row r="654">
          <cell r="A654" t="str">
            <v>1331</v>
          </cell>
        </row>
        <row r="655">
          <cell r="A655" t="str">
            <v>1332</v>
          </cell>
        </row>
        <row r="656">
          <cell r="A656" t="str">
            <v>1333</v>
          </cell>
        </row>
        <row r="657">
          <cell r="A657" t="str">
            <v>1401</v>
          </cell>
          <cell r="F657" t="str">
            <v/>
          </cell>
        </row>
        <row r="658">
          <cell r="A658" t="str">
            <v>1402</v>
          </cell>
          <cell r="F658" t="str">
            <v/>
          </cell>
        </row>
        <row r="659">
          <cell r="A659" t="str">
            <v>1403</v>
          </cell>
          <cell r="D659" t="str">
            <v/>
          </cell>
          <cell r="F659" t="str">
            <v/>
          </cell>
        </row>
        <row r="660">
          <cell r="A660" t="str">
            <v>1404</v>
          </cell>
          <cell r="D660" t="str">
            <v/>
          </cell>
          <cell r="F660" t="str">
            <v/>
          </cell>
        </row>
        <row r="661">
          <cell r="A661" t="str">
            <v>1405</v>
          </cell>
          <cell r="D661" t="str">
            <v/>
          </cell>
          <cell r="F661" t="str">
            <v/>
          </cell>
        </row>
        <row r="662">
          <cell r="A662" t="str">
            <v>1406</v>
          </cell>
        </row>
        <row r="663">
          <cell r="A663" t="str">
            <v>1407</v>
          </cell>
        </row>
        <row r="664">
          <cell r="A664" t="str">
            <v>1408</v>
          </cell>
        </row>
        <row r="665">
          <cell r="A665" t="str">
            <v>1409</v>
          </cell>
        </row>
        <row r="666">
          <cell r="A666" t="str">
            <v>1410</v>
          </cell>
        </row>
        <row r="667">
          <cell r="A667" t="str">
            <v>1411</v>
          </cell>
        </row>
        <row r="668">
          <cell r="A668" t="str">
            <v>1412</v>
          </cell>
        </row>
        <row r="669">
          <cell r="A669" t="str">
            <v>1413</v>
          </cell>
        </row>
        <row r="670">
          <cell r="A670" t="str">
            <v>1414</v>
          </cell>
        </row>
        <row r="671">
          <cell r="A671" t="str">
            <v>1415</v>
          </cell>
        </row>
        <row r="672">
          <cell r="A672" t="str">
            <v>1416</v>
          </cell>
        </row>
        <row r="673">
          <cell r="A673" t="str">
            <v>1417</v>
          </cell>
        </row>
        <row r="674">
          <cell r="A674" t="str">
            <v>1418</v>
          </cell>
        </row>
        <row r="675">
          <cell r="A675" t="str">
            <v>1419</v>
          </cell>
        </row>
        <row r="676">
          <cell r="A676" t="str">
            <v>1420</v>
          </cell>
        </row>
        <row r="677">
          <cell r="A677" t="str">
            <v>1421</v>
          </cell>
        </row>
        <row r="678">
          <cell r="A678" t="str">
            <v>1422</v>
          </cell>
        </row>
        <row r="679">
          <cell r="A679" t="str">
            <v>1423</v>
          </cell>
        </row>
        <row r="680">
          <cell r="A680" t="str">
            <v>1424</v>
          </cell>
        </row>
        <row r="681">
          <cell r="A681" t="str">
            <v>1425</v>
          </cell>
        </row>
        <row r="682">
          <cell r="A682" t="str">
            <v>1426</v>
          </cell>
        </row>
        <row r="683">
          <cell r="A683" t="str">
            <v>1427</v>
          </cell>
        </row>
        <row r="684">
          <cell r="A684" t="str">
            <v>1428</v>
          </cell>
        </row>
        <row r="685">
          <cell r="A685" t="str">
            <v>1429</v>
          </cell>
        </row>
        <row r="686">
          <cell r="A686" t="str">
            <v>1430</v>
          </cell>
        </row>
        <row r="687">
          <cell r="A687" t="str">
            <v>1431</v>
          </cell>
        </row>
        <row r="688">
          <cell r="A688" t="str">
            <v>1432</v>
          </cell>
        </row>
        <row r="689">
          <cell r="A689" t="str">
            <v>1433</v>
          </cell>
        </row>
        <row r="690">
          <cell r="A690" t="str">
            <v>1434</v>
          </cell>
        </row>
        <row r="691">
          <cell r="A691" t="str">
            <v>1435</v>
          </cell>
        </row>
        <row r="692">
          <cell r="A692" t="str">
            <v>1436</v>
          </cell>
        </row>
        <row r="693">
          <cell r="A693" t="str">
            <v>1437</v>
          </cell>
        </row>
        <row r="694">
          <cell r="A694" t="str">
            <v>1438</v>
          </cell>
        </row>
        <row r="695">
          <cell r="A695" t="str">
            <v>1439</v>
          </cell>
        </row>
        <row r="696">
          <cell r="A696" t="str">
            <v>1440</v>
          </cell>
        </row>
        <row r="697">
          <cell r="A697" t="str">
            <v>1441</v>
          </cell>
        </row>
        <row r="698">
          <cell r="A698" t="str">
            <v>1442</v>
          </cell>
        </row>
        <row r="699">
          <cell r="A699" t="str">
            <v>1443</v>
          </cell>
        </row>
        <row r="700">
          <cell r="A700" t="str">
            <v>1444</v>
          </cell>
        </row>
        <row r="701">
          <cell r="A701" t="str">
            <v>1445</v>
          </cell>
        </row>
        <row r="702">
          <cell r="A702" t="str">
            <v>1446</v>
          </cell>
        </row>
        <row r="703">
          <cell r="A703" t="str">
            <v>1447</v>
          </cell>
        </row>
        <row r="704">
          <cell r="A704" t="str">
            <v>1448</v>
          </cell>
          <cell r="B704" t="str">
            <v/>
          </cell>
          <cell r="C704" t="str">
            <v/>
          </cell>
          <cell r="D704" t="str">
            <v/>
          </cell>
          <cell r="E704" t="str">
            <v/>
          </cell>
          <cell r="F704" t="str">
            <v/>
          </cell>
        </row>
        <row r="705">
          <cell r="A705" t="str">
            <v>1449</v>
          </cell>
          <cell r="B705" t="str">
            <v/>
          </cell>
          <cell r="C705" t="str">
            <v/>
          </cell>
          <cell r="D705" t="str">
            <v/>
          </cell>
          <cell r="E705" t="str">
            <v/>
          </cell>
          <cell r="F705" t="str">
            <v/>
          </cell>
        </row>
        <row r="706">
          <cell r="A706" t="str">
            <v>1450</v>
          </cell>
          <cell r="B706" t="str">
            <v/>
          </cell>
          <cell r="C706" t="str">
            <v/>
          </cell>
          <cell r="D706" t="str">
            <v/>
          </cell>
          <cell r="E706" t="str">
            <v/>
          </cell>
          <cell r="F706" t="str">
            <v/>
          </cell>
        </row>
        <row r="707">
          <cell r="A707" t="str">
            <v>1451</v>
          </cell>
          <cell r="B707" t="str">
            <v>円形ダクト</v>
          </cell>
          <cell r="C707" t="str">
            <v>SUS304TP</v>
          </cell>
          <cell r="D707" t="str">
            <v>Sch10S</v>
          </cell>
          <cell r="E707" t="str">
            <v/>
          </cell>
          <cell r="F707" t="str">
            <v>円形ダクト</v>
          </cell>
        </row>
        <row r="708">
          <cell r="A708" t="str">
            <v>1452</v>
          </cell>
          <cell r="B708" t="str">
            <v>90ﾟエルボ</v>
          </cell>
          <cell r="C708" t="str">
            <v>SUS304</v>
          </cell>
          <cell r="D708" t="str">
            <v>Sch10S</v>
          </cell>
          <cell r="E708" t="str">
            <v>BW</v>
          </cell>
          <cell r="F708" t="str">
            <v>円形ダクト</v>
          </cell>
        </row>
        <row r="709">
          <cell r="A709" t="str">
            <v>1453</v>
          </cell>
          <cell r="B709" t="str">
            <v>45ﾟエルボ</v>
          </cell>
          <cell r="C709" t="str">
            <v>SUS304</v>
          </cell>
          <cell r="D709" t="str">
            <v>Sch10S</v>
          </cell>
          <cell r="E709" t="str">
            <v>BW</v>
          </cell>
          <cell r="F709" t="str">
            <v>円形ダクト</v>
          </cell>
        </row>
        <row r="710">
          <cell r="A710" t="str">
            <v>1454</v>
          </cell>
          <cell r="B710" t="str">
            <v>ティー</v>
          </cell>
          <cell r="C710" t="str">
            <v>SUS304</v>
          </cell>
          <cell r="D710" t="str">
            <v>Sch10S</v>
          </cell>
          <cell r="E710" t="str">
            <v>BW</v>
          </cell>
          <cell r="F710" t="str">
            <v>円形ダクト</v>
          </cell>
        </row>
        <row r="711">
          <cell r="A711" t="str">
            <v>1455</v>
          </cell>
          <cell r="B711" t="str">
            <v>レジューサ</v>
          </cell>
          <cell r="C711" t="str">
            <v>SUS304</v>
          </cell>
          <cell r="D711" t="str">
            <v>Sch10S</v>
          </cell>
          <cell r="E711" t="str">
            <v>BW</v>
          </cell>
          <cell r="F711" t="str">
            <v>円形ダクト</v>
          </cell>
        </row>
        <row r="712">
          <cell r="A712" t="str">
            <v>1456</v>
          </cell>
          <cell r="B712" t="str">
            <v>フランジ</v>
          </cell>
          <cell r="C712" t="str">
            <v>SUS304</v>
          </cell>
          <cell r="D712" t="str">
            <v>JIS5K</v>
          </cell>
          <cell r="E712" t="str">
            <v>SO FF</v>
          </cell>
          <cell r="F712" t="str">
            <v>円形ダクト</v>
          </cell>
        </row>
        <row r="713">
          <cell r="A713" t="str">
            <v>1457</v>
          </cell>
          <cell r="B713" t="str">
            <v>フランジ蓋</v>
          </cell>
          <cell r="C713" t="str">
            <v>SUS304</v>
          </cell>
          <cell r="D713" t="str">
            <v>JIS5K</v>
          </cell>
          <cell r="E713" t="str">
            <v>FF</v>
          </cell>
          <cell r="F713" t="str">
            <v>円形ダクト</v>
          </cell>
        </row>
        <row r="714">
          <cell r="A714" t="str">
            <v>1458</v>
          </cell>
        </row>
        <row r="715">
          <cell r="A715" t="str">
            <v>1459</v>
          </cell>
        </row>
        <row r="716">
          <cell r="A716" t="str">
            <v>1460</v>
          </cell>
          <cell r="B716" t="str">
            <v/>
          </cell>
          <cell r="C716" t="str">
            <v/>
          </cell>
          <cell r="D716" t="str">
            <v/>
          </cell>
          <cell r="E716" t="str">
            <v/>
          </cell>
          <cell r="F716" t="str">
            <v/>
          </cell>
        </row>
        <row r="717">
          <cell r="A717" t="str">
            <v>1461</v>
          </cell>
          <cell r="B717" t="str">
            <v>円形ダクト</v>
          </cell>
          <cell r="C717" t="str">
            <v>FRP</v>
          </cell>
          <cell r="D717" t="str">
            <v/>
          </cell>
          <cell r="E717" t="str">
            <v/>
          </cell>
          <cell r="F717" t="str">
            <v>円形ダクト</v>
          </cell>
        </row>
        <row r="718">
          <cell r="A718" t="str">
            <v>1462</v>
          </cell>
          <cell r="B718" t="str">
            <v>90ﾟエルボ</v>
          </cell>
          <cell r="C718" t="str">
            <v>FRP</v>
          </cell>
          <cell r="D718" t="str">
            <v/>
          </cell>
          <cell r="E718" t="str">
            <v>TS</v>
          </cell>
          <cell r="F718" t="str">
            <v>円形ダクト</v>
          </cell>
        </row>
        <row r="719">
          <cell r="A719" t="str">
            <v>1463</v>
          </cell>
          <cell r="B719" t="str">
            <v>45ﾟエルボ</v>
          </cell>
          <cell r="C719" t="str">
            <v>FRP</v>
          </cell>
          <cell r="D719" t="str">
            <v/>
          </cell>
          <cell r="E719" t="str">
            <v>TS</v>
          </cell>
          <cell r="F719" t="str">
            <v>円形ダクト</v>
          </cell>
        </row>
        <row r="720">
          <cell r="A720" t="str">
            <v>1464</v>
          </cell>
          <cell r="B720" t="str">
            <v>ティー</v>
          </cell>
          <cell r="C720" t="str">
            <v>FRP</v>
          </cell>
          <cell r="D720" t="str">
            <v/>
          </cell>
          <cell r="E720" t="str">
            <v>TS</v>
          </cell>
          <cell r="F720" t="str">
            <v>円形ダクト</v>
          </cell>
        </row>
        <row r="721">
          <cell r="A721" t="str">
            <v>1465</v>
          </cell>
          <cell r="B721" t="str">
            <v>レジューサ</v>
          </cell>
          <cell r="C721" t="str">
            <v>FRP</v>
          </cell>
          <cell r="D721" t="str">
            <v/>
          </cell>
          <cell r="E721" t="str">
            <v>TS</v>
          </cell>
          <cell r="F721" t="str">
            <v>円形ダクト</v>
          </cell>
        </row>
        <row r="722">
          <cell r="A722" t="str">
            <v>1466</v>
          </cell>
          <cell r="B722" t="str">
            <v>ソケット</v>
          </cell>
          <cell r="C722" t="str">
            <v>FRP</v>
          </cell>
          <cell r="D722" t="str">
            <v/>
          </cell>
          <cell r="E722" t="str">
            <v>TS</v>
          </cell>
          <cell r="F722" t="str">
            <v>円形ダクト</v>
          </cell>
        </row>
        <row r="723">
          <cell r="A723" t="str">
            <v>1467</v>
          </cell>
          <cell r="B723" t="str">
            <v>フランジ</v>
          </cell>
          <cell r="C723" t="str">
            <v>FRP</v>
          </cell>
          <cell r="D723" t="str">
            <v>JIS5K</v>
          </cell>
          <cell r="E723" t="str">
            <v>TS FF</v>
          </cell>
          <cell r="F723" t="str">
            <v>円形ダクト</v>
          </cell>
        </row>
        <row r="724">
          <cell r="A724" t="str">
            <v>1468</v>
          </cell>
          <cell r="B724" t="str">
            <v>ダクトフランジ</v>
          </cell>
          <cell r="C724" t="str">
            <v>FRP</v>
          </cell>
          <cell r="D724" t="str">
            <v/>
          </cell>
          <cell r="E724" t="str">
            <v>TS FF</v>
          </cell>
          <cell r="F724" t="str">
            <v>円形ダクト</v>
          </cell>
        </row>
        <row r="725">
          <cell r="A725" t="str">
            <v>1469</v>
          </cell>
          <cell r="B725" t="str">
            <v>フランジ蓋</v>
          </cell>
          <cell r="C725" t="str">
            <v>FRP</v>
          </cell>
          <cell r="D725" t="str">
            <v>JIS5K</v>
          </cell>
          <cell r="E725" t="str">
            <v>FF</v>
          </cell>
          <cell r="F725" t="str">
            <v>円形ダクト</v>
          </cell>
        </row>
        <row r="726">
          <cell r="A726" t="str">
            <v>1470</v>
          </cell>
          <cell r="B726" t="str">
            <v>ダクトフランジ蓋</v>
          </cell>
          <cell r="C726" t="str">
            <v>FRP</v>
          </cell>
          <cell r="D726" t="str">
            <v/>
          </cell>
          <cell r="E726" t="str">
            <v>FF</v>
          </cell>
          <cell r="F726" t="str">
            <v>円形ダクト</v>
          </cell>
        </row>
        <row r="727">
          <cell r="A727" t="str">
            <v>1471</v>
          </cell>
          <cell r="F727" t="str">
            <v/>
          </cell>
        </row>
        <row r="728">
          <cell r="A728" t="str">
            <v>1472</v>
          </cell>
          <cell r="F728" t="str">
            <v/>
          </cell>
        </row>
        <row r="729">
          <cell r="A729" t="str">
            <v>1473</v>
          </cell>
          <cell r="F729" t="str">
            <v/>
          </cell>
        </row>
        <row r="730">
          <cell r="A730" t="str">
            <v>1474</v>
          </cell>
          <cell r="F730" t="str">
            <v/>
          </cell>
        </row>
        <row r="731">
          <cell r="A731" t="str">
            <v>1475</v>
          </cell>
          <cell r="F731" t="str">
            <v/>
          </cell>
        </row>
        <row r="732">
          <cell r="A732" t="str">
            <v>1476</v>
          </cell>
          <cell r="F732" t="str">
            <v/>
          </cell>
        </row>
        <row r="733">
          <cell r="A733" t="str">
            <v>1477</v>
          </cell>
          <cell r="F733" t="str">
            <v/>
          </cell>
        </row>
        <row r="734">
          <cell r="A734" t="str">
            <v>1478</v>
          </cell>
          <cell r="B734" t="str">
            <v/>
          </cell>
          <cell r="C734" t="str">
            <v/>
          </cell>
          <cell r="D734" t="str">
            <v/>
          </cell>
          <cell r="E734" t="str">
            <v/>
          </cell>
          <cell r="F734" t="str">
            <v/>
          </cell>
        </row>
        <row r="735">
          <cell r="A735" t="str">
            <v>1479</v>
          </cell>
          <cell r="B735" t="str">
            <v/>
          </cell>
          <cell r="C735" t="str">
            <v/>
          </cell>
          <cell r="D735" t="str">
            <v/>
          </cell>
          <cell r="E735" t="str">
            <v/>
          </cell>
          <cell r="F735" t="str">
            <v/>
          </cell>
        </row>
        <row r="736">
          <cell r="A736" t="str">
            <v>1480</v>
          </cell>
          <cell r="B736" t="str">
            <v/>
          </cell>
          <cell r="C736" t="str">
            <v/>
          </cell>
          <cell r="D736" t="str">
            <v/>
          </cell>
          <cell r="E736" t="str">
            <v/>
          </cell>
          <cell r="F736" t="str">
            <v/>
          </cell>
        </row>
        <row r="737">
          <cell r="A737" t="str">
            <v>1481</v>
          </cell>
          <cell r="B737" t="str">
            <v>VD</v>
          </cell>
          <cell r="C737" t="str">
            <v>PVC</v>
          </cell>
          <cell r="D737" t="str">
            <v>JIS5K</v>
          </cell>
          <cell r="E737" t="str">
            <v>FL'G</v>
          </cell>
          <cell r="F737" t="str">
            <v/>
          </cell>
        </row>
        <row r="738">
          <cell r="A738" t="str">
            <v>1482</v>
          </cell>
          <cell r="B738" t="str">
            <v>VD</v>
          </cell>
          <cell r="C738" t="str">
            <v>PVC</v>
          </cell>
          <cell r="D738" t="str">
            <v>ダクト</v>
          </cell>
          <cell r="E738" t="str">
            <v>FL'G</v>
          </cell>
          <cell r="F738" t="str">
            <v/>
          </cell>
        </row>
        <row r="739">
          <cell r="A739" t="str">
            <v>1483</v>
          </cell>
          <cell r="B739" t="str">
            <v>FD</v>
          </cell>
          <cell r="C739" t="str">
            <v>SUS</v>
          </cell>
          <cell r="D739" t="str">
            <v>JIS5K</v>
          </cell>
          <cell r="E739" t="str">
            <v>FL'G</v>
          </cell>
          <cell r="F739" t="str">
            <v/>
          </cell>
        </row>
        <row r="740">
          <cell r="A740" t="str">
            <v>1484</v>
          </cell>
          <cell r="B740" t="str">
            <v>FD</v>
          </cell>
          <cell r="C740" t="str">
            <v>SUS</v>
          </cell>
          <cell r="D740" t="str">
            <v>ダクト</v>
          </cell>
          <cell r="E740" t="str">
            <v>FL'G</v>
          </cell>
          <cell r="F740" t="str">
            <v/>
          </cell>
        </row>
        <row r="741">
          <cell r="A741" t="str">
            <v>1485</v>
          </cell>
          <cell r="B741" t="str">
            <v>たわみ継手</v>
          </cell>
          <cell r="C741" t="str">
            <v>軟質PVC</v>
          </cell>
          <cell r="D741" t="str">
            <v>JIS5K</v>
          </cell>
          <cell r="E741" t="str">
            <v>FL'G</v>
          </cell>
          <cell r="F741" t="str">
            <v/>
          </cell>
        </row>
        <row r="742">
          <cell r="A742" t="str">
            <v>1486</v>
          </cell>
          <cell r="B742" t="str">
            <v>たわみ継手</v>
          </cell>
          <cell r="C742" t="str">
            <v>軟質PVC</v>
          </cell>
          <cell r="D742" t="str">
            <v>ダクト</v>
          </cell>
          <cell r="E742" t="str">
            <v>FL'G</v>
          </cell>
          <cell r="F742" t="str">
            <v/>
          </cell>
        </row>
        <row r="743">
          <cell r="A743" t="str">
            <v>1487</v>
          </cell>
          <cell r="B743" t="str">
            <v>風量測定口</v>
          </cell>
          <cell r="C743" t="str">
            <v>PVC(VP)</v>
          </cell>
          <cell r="D743" t="str">
            <v/>
          </cell>
          <cell r="E743" t="str">
            <v/>
          </cell>
          <cell r="F743" t="str">
            <v/>
          </cell>
        </row>
        <row r="744">
          <cell r="A744" t="str">
            <v>1488</v>
          </cell>
          <cell r="B744" t="str">
            <v>吸込口</v>
          </cell>
          <cell r="C744" t="str">
            <v>PVC</v>
          </cell>
          <cell r="D744" t="str">
            <v/>
          </cell>
          <cell r="E744" t="str">
            <v/>
          </cell>
          <cell r="F744" t="str">
            <v/>
          </cell>
        </row>
        <row r="745">
          <cell r="A745" t="str">
            <v>1489</v>
          </cell>
          <cell r="B745" t="str">
            <v/>
          </cell>
          <cell r="C745" t="str">
            <v/>
          </cell>
          <cell r="D745" t="str">
            <v/>
          </cell>
          <cell r="E745" t="str">
            <v/>
          </cell>
          <cell r="F745" t="str">
            <v/>
          </cell>
        </row>
        <row r="746">
          <cell r="A746" t="str">
            <v>1490</v>
          </cell>
          <cell r="B746" t="str">
            <v/>
          </cell>
          <cell r="C746" t="str">
            <v/>
          </cell>
          <cell r="D746" t="str">
            <v/>
          </cell>
          <cell r="E746" t="str">
            <v/>
          </cell>
          <cell r="F746" t="str">
            <v/>
          </cell>
        </row>
        <row r="747">
          <cell r="A747" t="str">
            <v>1491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</row>
        <row r="748">
          <cell r="A748" t="str">
            <v>1492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</row>
        <row r="749">
          <cell r="A749" t="str">
            <v>1493</v>
          </cell>
          <cell r="B749" t="str">
            <v/>
          </cell>
          <cell r="C749" t="str">
            <v/>
          </cell>
          <cell r="D749" t="str">
            <v/>
          </cell>
          <cell r="E749" t="str">
            <v/>
          </cell>
          <cell r="F749" t="str">
            <v/>
          </cell>
        </row>
        <row r="750">
          <cell r="A750" t="str">
            <v>1494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</row>
        <row r="751">
          <cell r="A751" t="str">
            <v>1495</v>
          </cell>
          <cell r="B751" t="str">
            <v/>
          </cell>
          <cell r="C751" t="str">
            <v/>
          </cell>
          <cell r="D751" t="str">
            <v/>
          </cell>
          <cell r="E751" t="str">
            <v/>
          </cell>
          <cell r="F751" t="str">
            <v/>
          </cell>
        </row>
        <row r="752">
          <cell r="A752" t="str">
            <v>1496</v>
          </cell>
          <cell r="B752" t="str">
            <v/>
          </cell>
          <cell r="C752" t="str">
            <v/>
          </cell>
          <cell r="D752" t="str">
            <v/>
          </cell>
          <cell r="E752" t="str">
            <v/>
          </cell>
          <cell r="F752" t="str">
            <v/>
          </cell>
        </row>
        <row r="753">
          <cell r="A753" t="str">
            <v>1497</v>
          </cell>
          <cell r="B753" t="str">
            <v/>
          </cell>
          <cell r="C753" t="str">
            <v/>
          </cell>
          <cell r="D753" t="str">
            <v/>
          </cell>
          <cell r="E753" t="str">
            <v/>
          </cell>
          <cell r="F753" t="str">
            <v/>
          </cell>
        </row>
        <row r="754">
          <cell r="A754" t="str">
            <v>1498</v>
          </cell>
          <cell r="B754" t="str">
            <v/>
          </cell>
          <cell r="C754" t="str">
            <v/>
          </cell>
          <cell r="D754" t="str">
            <v/>
          </cell>
          <cell r="E754" t="str">
            <v/>
          </cell>
          <cell r="F754" t="str">
            <v/>
          </cell>
        </row>
        <row r="755">
          <cell r="A755" t="str">
            <v>1499</v>
          </cell>
          <cell r="B755" t="str">
            <v/>
          </cell>
          <cell r="C755" t="str">
            <v/>
          </cell>
          <cell r="D755" t="str">
            <v/>
          </cell>
          <cell r="E755" t="str">
            <v/>
          </cell>
          <cell r="F755" t="str">
            <v/>
          </cell>
        </row>
        <row r="756">
          <cell r="A756" t="str">
            <v>1500</v>
          </cell>
          <cell r="B756" t="str">
            <v/>
          </cell>
          <cell r="C756" t="str">
            <v/>
          </cell>
          <cell r="D756" t="str">
            <v/>
          </cell>
          <cell r="E756" t="str">
            <v/>
          </cell>
          <cell r="F756" t="str">
            <v/>
          </cell>
        </row>
        <row r="757">
          <cell r="B757" t="str">
            <v/>
          </cell>
          <cell r="C757" t="str">
            <v/>
          </cell>
          <cell r="D757" t="str">
            <v/>
          </cell>
          <cell r="E757" t="str">
            <v/>
          </cell>
          <cell r="F757" t="str">
            <v/>
          </cell>
        </row>
        <row r="758">
          <cell r="B758" t="str">
            <v/>
          </cell>
          <cell r="C758" t="str">
            <v/>
          </cell>
          <cell r="D758" t="str">
            <v/>
          </cell>
          <cell r="E758" t="str">
            <v/>
          </cell>
          <cell r="F758" t="str">
            <v/>
          </cell>
        </row>
        <row r="759">
          <cell r="B759" t="str">
            <v/>
          </cell>
          <cell r="C759" t="str">
            <v/>
          </cell>
          <cell r="D759" t="str">
            <v/>
          </cell>
          <cell r="E759" t="str">
            <v/>
          </cell>
          <cell r="F759" t="str">
            <v/>
          </cell>
        </row>
        <row r="760">
          <cell r="B760" t="str">
            <v/>
          </cell>
          <cell r="C760" t="str">
            <v/>
          </cell>
          <cell r="D760" t="str">
            <v/>
          </cell>
          <cell r="E760" t="str">
            <v/>
          </cell>
          <cell r="F760" t="str">
            <v/>
          </cell>
        </row>
        <row r="761"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</row>
        <row r="762">
          <cell r="A762" t="str">
            <v>5001</v>
          </cell>
          <cell r="B762" t="str">
            <v>仕切弁</v>
          </cell>
          <cell r="C762" t="str">
            <v>CAC</v>
          </cell>
          <cell r="D762" t="str">
            <v>JIS5K</v>
          </cell>
          <cell r="E762" t="str">
            <v>SCR'D</v>
          </cell>
          <cell r="F762" t="str">
            <v/>
          </cell>
        </row>
        <row r="763">
          <cell r="A763" t="str">
            <v>5002</v>
          </cell>
          <cell r="B763" t="str">
            <v>仕切弁</v>
          </cell>
          <cell r="C763" t="str">
            <v>CAC</v>
          </cell>
          <cell r="D763" t="str">
            <v>JIS5K</v>
          </cell>
          <cell r="E763" t="str">
            <v>FL'G</v>
          </cell>
          <cell r="F763" t="str">
            <v/>
          </cell>
        </row>
        <row r="764">
          <cell r="A764" t="str">
            <v>5003</v>
          </cell>
          <cell r="B764" t="str">
            <v>仕切弁</v>
          </cell>
          <cell r="C764" t="str">
            <v>CAC</v>
          </cell>
          <cell r="D764" t="str">
            <v>JIS10K</v>
          </cell>
          <cell r="E764" t="str">
            <v>SCR'D</v>
          </cell>
          <cell r="F764" t="str">
            <v/>
          </cell>
        </row>
        <row r="765">
          <cell r="A765" t="str">
            <v>5004</v>
          </cell>
          <cell r="B765" t="str">
            <v>仕切弁</v>
          </cell>
          <cell r="C765" t="str">
            <v>CAC</v>
          </cell>
          <cell r="D765" t="str">
            <v>JIS10K</v>
          </cell>
          <cell r="E765" t="str">
            <v>FL'G</v>
          </cell>
          <cell r="F765" t="str">
            <v/>
          </cell>
        </row>
        <row r="766">
          <cell r="A766" t="str">
            <v>5005</v>
          </cell>
          <cell r="B766" t="str">
            <v>仕切弁</v>
          </cell>
          <cell r="C766" t="str">
            <v>FC/SUS</v>
          </cell>
          <cell r="D766" t="str">
            <v>JIS5K</v>
          </cell>
          <cell r="E766" t="str">
            <v>SCR'D</v>
          </cell>
          <cell r="F766" t="str">
            <v/>
          </cell>
        </row>
        <row r="767">
          <cell r="A767" t="str">
            <v>5006</v>
          </cell>
          <cell r="B767" t="str">
            <v>仕切弁</v>
          </cell>
          <cell r="C767" t="str">
            <v>FC/SUS</v>
          </cell>
          <cell r="D767" t="str">
            <v>JIS5K</v>
          </cell>
          <cell r="E767" t="str">
            <v>FL'G</v>
          </cell>
          <cell r="F767" t="str">
            <v/>
          </cell>
        </row>
        <row r="768">
          <cell r="A768" t="str">
            <v>5007</v>
          </cell>
          <cell r="B768" t="str">
            <v>仕切弁</v>
          </cell>
          <cell r="C768" t="str">
            <v>FC/SUS</v>
          </cell>
          <cell r="D768" t="str">
            <v>JIS10K</v>
          </cell>
          <cell r="E768" t="str">
            <v>SCR'D</v>
          </cell>
          <cell r="F768" t="str">
            <v/>
          </cell>
        </row>
        <row r="769">
          <cell r="A769" t="str">
            <v>5008</v>
          </cell>
          <cell r="B769" t="str">
            <v>仕切弁</v>
          </cell>
          <cell r="C769" t="str">
            <v>FC/SUS</v>
          </cell>
          <cell r="D769" t="str">
            <v>JIS10K</v>
          </cell>
          <cell r="E769" t="str">
            <v>FL'G</v>
          </cell>
          <cell r="F769" t="str">
            <v/>
          </cell>
        </row>
        <row r="770">
          <cell r="A770" t="str">
            <v>5009</v>
          </cell>
          <cell r="B770" t="str">
            <v>仕切弁</v>
          </cell>
          <cell r="C770" t="str">
            <v>FC/SUS</v>
          </cell>
          <cell r="D770" t="str">
            <v>水協</v>
          </cell>
          <cell r="E770" t="str">
            <v>SCR'D</v>
          </cell>
          <cell r="F770" t="str">
            <v/>
          </cell>
        </row>
        <row r="771">
          <cell r="A771" t="str">
            <v>5010</v>
          </cell>
          <cell r="B771" t="str">
            <v>仕切弁</v>
          </cell>
          <cell r="C771" t="str">
            <v>FC/SUS</v>
          </cell>
          <cell r="D771" t="str">
            <v>水協</v>
          </cell>
          <cell r="E771" t="str">
            <v>FL'G</v>
          </cell>
          <cell r="F771" t="str">
            <v/>
          </cell>
        </row>
        <row r="772">
          <cell r="A772" t="str">
            <v>5011</v>
          </cell>
          <cell r="B772" t="str">
            <v>仕切弁</v>
          </cell>
          <cell r="C772" t="str">
            <v>SCS/SUS</v>
          </cell>
          <cell r="D772" t="str">
            <v>JIS5K</v>
          </cell>
          <cell r="E772" t="str">
            <v>SCR'D</v>
          </cell>
          <cell r="F772" t="str">
            <v/>
          </cell>
        </row>
        <row r="773">
          <cell r="A773" t="str">
            <v>5012</v>
          </cell>
          <cell r="B773" t="str">
            <v>仕切弁</v>
          </cell>
          <cell r="C773" t="str">
            <v>SCS/SUS</v>
          </cell>
          <cell r="D773" t="str">
            <v>JIS5K</v>
          </cell>
          <cell r="E773" t="str">
            <v>FL'G</v>
          </cell>
          <cell r="F773" t="str">
            <v/>
          </cell>
        </row>
        <row r="774">
          <cell r="A774" t="str">
            <v>5013</v>
          </cell>
          <cell r="B774" t="str">
            <v>仕切弁</v>
          </cell>
          <cell r="C774" t="str">
            <v>SCS/SUS</v>
          </cell>
          <cell r="D774" t="str">
            <v>JIS10K</v>
          </cell>
          <cell r="E774" t="str">
            <v>SCR'D</v>
          </cell>
          <cell r="F774" t="str">
            <v/>
          </cell>
        </row>
        <row r="775">
          <cell r="A775" t="str">
            <v>5014</v>
          </cell>
          <cell r="B775" t="str">
            <v>仕切弁</v>
          </cell>
          <cell r="C775" t="str">
            <v>SCS/SUS</v>
          </cell>
          <cell r="D775" t="str">
            <v>JIS10K</v>
          </cell>
          <cell r="E775" t="str">
            <v>FL'G</v>
          </cell>
          <cell r="F775" t="str">
            <v/>
          </cell>
        </row>
        <row r="776">
          <cell r="A776" t="str">
            <v>5015</v>
          </cell>
          <cell r="B776" t="str">
            <v>仕切弁</v>
          </cell>
          <cell r="C776" t="str">
            <v>SCS/SUS</v>
          </cell>
          <cell r="D776" t="str">
            <v>水協</v>
          </cell>
          <cell r="E776" t="str">
            <v>SCR'D</v>
          </cell>
          <cell r="F776" t="str">
            <v/>
          </cell>
        </row>
        <row r="777">
          <cell r="A777" t="str">
            <v>5016</v>
          </cell>
          <cell r="B777" t="str">
            <v>仕切弁</v>
          </cell>
          <cell r="C777" t="str">
            <v>SCS/SUS</v>
          </cell>
          <cell r="D777" t="str">
            <v>水協</v>
          </cell>
          <cell r="E777" t="str">
            <v>FL'G</v>
          </cell>
          <cell r="F777" t="str">
            <v/>
          </cell>
        </row>
        <row r="778">
          <cell r="A778" t="str">
            <v>5017</v>
          </cell>
          <cell r="B778" t="str">
            <v>仕切弁</v>
          </cell>
          <cell r="C778" t="str">
            <v>PVC</v>
          </cell>
          <cell r="D778" t="str">
            <v>JIS5K</v>
          </cell>
          <cell r="E778" t="str">
            <v>TS</v>
          </cell>
          <cell r="F778" t="str">
            <v/>
          </cell>
        </row>
        <row r="779">
          <cell r="A779" t="str">
            <v>5018</v>
          </cell>
          <cell r="B779" t="str">
            <v>仕切弁</v>
          </cell>
          <cell r="C779" t="str">
            <v>PVC</v>
          </cell>
          <cell r="D779" t="str">
            <v>JIS5K</v>
          </cell>
          <cell r="E779" t="str">
            <v>FL'G</v>
          </cell>
          <cell r="F779" t="str">
            <v/>
          </cell>
        </row>
        <row r="780">
          <cell r="A780" t="str">
            <v>5019</v>
          </cell>
          <cell r="B780" t="str">
            <v>仕切弁</v>
          </cell>
          <cell r="C780" t="str">
            <v>PVC</v>
          </cell>
          <cell r="D780" t="str">
            <v>JIS10K</v>
          </cell>
          <cell r="E780" t="str">
            <v>TS</v>
          </cell>
          <cell r="F780" t="str">
            <v/>
          </cell>
        </row>
        <row r="781">
          <cell r="A781" t="str">
            <v>5020</v>
          </cell>
          <cell r="B781" t="str">
            <v>仕切弁</v>
          </cell>
          <cell r="C781" t="str">
            <v>PVC</v>
          </cell>
          <cell r="D781" t="str">
            <v>JIS10K</v>
          </cell>
          <cell r="E781" t="str">
            <v>FL'G</v>
          </cell>
          <cell r="F781" t="str">
            <v/>
          </cell>
        </row>
        <row r="782">
          <cell r="A782" t="str">
            <v>5021</v>
          </cell>
          <cell r="B782" t="str">
            <v>仕切弁</v>
          </cell>
          <cell r="C782" t="str">
            <v>PVC</v>
          </cell>
          <cell r="D782" t="str">
            <v>水協</v>
          </cell>
          <cell r="E782" t="str">
            <v>TS</v>
          </cell>
          <cell r="F782" t="str">
            <v/>
          </cell>
        </row>
        <row r="783">
          <cell r="A783" t="str">
            <v>5022</v>
          </cell>
          <cell r="B783" t="str">
            <v>仕切弁</v>
          </cell>
          <cell r="C783" t="str">
            <v>PVC</v>
          </cell>
          <cell r="D783" t="str">
            <v>水協</v>
          </cell>
          <cell r="E783" t="str">
            <v>FL'G</v>
          </cell>
          <cell r="F783" t="str">
            <v/>
          </cell>
        </row>
        <row r="784">
          <cell r="A784" t="str">
            <v>5023</v>
          </cell>
          <cell r="B784" t="str">
            <v>玉形弁</v>
          </cell>
          <cell r="C784" t="str">
            <v>CAC</v>
          </cell>
          <cell r="D784" t="str">
            <v>JIS5K</v>
          </cell>
          <cell r="E784" t="str">
            <v>SCR'D</v>
          </cell>
          <cell r="F784" t="str">
            <v/>
          </cell>
        </row>
        <row r="785">
          <cell r="A785" t="str">
            <v>5024</v>
          </cell>
          <cell r="B785" t="str">
            <v>玉形弁</v>
          </cell>
          <cell r="C785" t="str">
            <v>CAC</v>
          </cell>
          <cell r="D785" t="str">
            <v>JIS5K</v>
          </cell>
          <cell r="E785" t="str">
            <v>FL'G</v>
          </cell>
          <cell r="F785" t="str">
            <v/>
          </cell>
        </row>
        <row r="786">
          <cell r="A786" t="str">
            <v>5025</v>
          </cell>
          <cell r="B786" t="str">
            <v>玉形弁</v>
          </cell>
          <cell r="C786" t="str">
            <v>CAC</v>
          </cell>
          <cell r="D786" t="str">
            <v>JIS10K</v>
          </cell>
          <cell r="E786" t="str">
            <v>SCR'D</v>
          </cell>
          <cell r="F786" t="str">
            <v/>
          </cell>
        </row>
        <row r="787">
          <cell r="A787" t="str">
            <v>5026</v>
          </cell>
          <cell r="B787" t="str">
            <v>玉形弁</v>
          </cell>
          <cell r="C787" t="str">
            <v>CAC</v>
          </cell>
          <cell r="D787" t="str">
            <v>JIS10K</v>
          </cell>
          <cell r="E787" t="str">
            <v>FL'G</v>
          </cell>
          <cell r="F787" t="str">
            <v/>
          </cell>
        </row>
        <row r="788">
          <cell r="A788" t="str">
            <v>5027</v>
          </cell>
          <cell r="B788" t="str">
            <v>玉形弁</v>
          </cell>
          <cell r="C788" t="str">
            <v>FC/SUS</v>
          </cell>
          <cell r="D788" t="str">
            <v>JIS5K</v>
          </cell>
          <cell r="E788" t="str">
            <v>SCR'D</v>
          </cell>
          <cell r="F788" t="str">
            <v/>
          </cell>
        </row>
        <row r="789">
          <cell r="A789" t="str">
            <v>5028</v>
          </cell>
          <cell r="B789" t="str">
            <v>玉形弁</v>
          </cell>
          <cell r="C789" t="str">
            <v>FC/SUS</v>
          </cell>
          <cell r="D789" t="str">
            <v>JIS5K</v>
          </cell>
          <cell r="E789" t="str">
            <v>FL'G</v>
          </cell>
          <cell r="F789" t="str">
            <v/>
          </cell>
        </row>
        <row r="790">
          <cell r="A790" t="str">
            <v>5029</v>
          </cell>
          <cell r="B790" t="str">
            <v>玉形弁</v>
          </cell>
          <cell r="C790" t="str">
            <v>FC/SUS</v>
          </cell>
          <cell r="D790" t="str">
            <v>JIS10K</v>
          </cell>
          <cell r="E790" t="str">
            <v>SCR'D</v>
          </cell>
          <cell r="F790" t="str">
            <v/>
          </cell>
        </row>
        <row r="791">
          <cell r="A791" t="str">
            <v>5030</v>
          </cell>
          <cell r="B791" t="str">
            <v>玉形弁</v>
          </cell>
          <cell r="C791" t="str">
            <v>FC/SUS</v>
          </cell>
          <cell r="D791" t="str">
            <v>JIS10K</v>
          </cell>
          <cell r="E791" t="str">
            <v>FL'G</v>
          </cell>
          <cell r="F791" t="str">
            <v/>
          </cell>
        </row>
        <row r="792">
          <cell r="A792" t="str">
            <v>5031</v>
          </cell>
          <cell r="B792" t="str">
            <v>玉形弁</v>
          </cell>
          <cell r="C792" t="str">
            <v>FC/SUS</v>
          </cell>
          <cell r="D792" t="str">
            <v>水協</v>
          </cell>
          <cell r="E792" t="str">
            <v>SCR'D</v>
          </cell>
          <cell r="F792" t="str">
            <v/>
          </cell>
        </row>
        <row r="793">
          <cell r="A793" t="str">
            <v>5032</v>
          </cell>
          <cell r="B793" t="str">
            <v>玉形弁</v>
          </cell>
          <cell r="C793" t="str">
            <v>FC/SUS</v>
          </cell>
          <cell r="D793" t="str">
            <v>水協</v>
          </cell>
          <cell r="E793" t="str">
            <v>FL'G</v>
          </cell>
          <cell r="F793" t="str">
            <v/>
          </cell>
        </row>
        <row r="794">
          <cell r="A794" t="str">
            <v>5033</v>
          </cell>
          <cell r="B794" t="str">
            <v>玉形弁</v>
          </cell>
          <cell r="C794" t="str">
            <v>SCS/SUS</v>
          </cell>
          <cell r="D794" t="str">
            <v>JIS5K</v>
          </cell>
          <cell r="E794" t="str">
            <v>SCR'D</v>
          </cell>
          <cell r="F794" t="str">
            <v/>
          </cell>
        </row>
        <row r="795">
          <cell r="A795" t="str">
            <v>5034</v>
          </cell>
          <cell r="B795" t="str">
            <v>玉形弁</v>
          </cell>
          <cell r="C795" t="str">
            <v>SCS/SUS</v>
          </cell>
          <cell r="D795" t="str">
            <v>JIS5K</v>
          </cell>
          <cell r="E795" t="str">
            <v>FL'G</v>
          </cell>
          <cell r="F795" t="str">
            <v/>
          </cell>
        </row>
        <row r="796">
          <cell r="A796" t="str">
            <v>5035</v>
          </cell>
          <cell r="B796" t="str">
            <v>玉形弁</v>
          </cell>
          <cell r="C796" t="str">
            <v>SCS/SUS</v>
          </cell>
          <cell r="D796" t="str">
            <v>JIS10K</v>
          </cell>
          <cell r="E796" t="str">
            <v>SCR'D</v>
          </cell>
          <cell r="F796" t="str">
            <v/>
          </cell>
        </row>
        <row r="797">
          <cell r="A797" t="str">
            <v>5036</v>
          </cell>
          <cell r="B797" t="str">
            <v>玉形弁</v>
          </cell>
          <cell r="C797" t="str">
            <v>SCS/SUS</v>
          </cell>
          <cell r="D797" t="str">
            <v>JIS10K</v>
          </cell>
          <cell r="E797" t="str">
            <v>FL'G</v>
          </cell>
          <cell r="F797" t="str">
            <v/>
          </cell>
        </row>
        <row r="798">
          <cell r="A798" t="str">
            <v>5037</v>
          </cell>
          <cell r="B798" t="str">
            <v>玉形弁</v>
          </cell>
          <cell r="C798" t="str">
            <v>SCS/SUS</v>
          </cell>
          <cell r="D798" t="str">
            <v>水協</v>
          </cell>
          <cell r="E798" t="str">
            <v>SCR'D</v>
          </cell>
          <cell r="F798" t="str">
            <v/>
          </cell>
        </row>
        <row r="799">
          <cell r="A799" t="str">
            <v>5038</v>
          </cell>
          <cell r="B799" t="str">
            <v>玉形弁</v>
          </cell>
          <cell r="C799" t="str">
            <v>SCS/SUS</v>
          </cell>
          <cell r="D799" t="str">
            <v>水協</v>
          </cell>
          <cell r="E799" t="str">
            <v>FL'G</v>
          </cell>
          <cell r="F799" t="str">
            <v/>
          </cell>
        </row>
        <row r="800">
          <cell r="A800" t="str">
            <v>5039</v>
          </cell>
          <cell r="B800" t="str">
            <v>玉形弁</v>
          </cell>
          <cell r="C800" t="str">
            <v>PVC</v>
          </cell>
          <cell r="D800" t="str">
            <v>JIS5K</v>
          </cell>
          <cell r="E800" t="str">
            <v>TS</v>
          </cell>
          <cell r="F800" t="str">
            <v/>
          </cell>
        </row>
        <row r="801">
          <cell r="A801" t="str">
            <v>5040</v>
          </cell>
          <cell r="B801" t="str">
            <v>玉形弁</v>
          </cell>
          <cell r="C801" t="str">
            <v>PVC</v>
          </cell>
          <cell r="D801" t="str">
            <v>JIS5K</v>
          </cell>
          <cell r="E801" t="str">
            <v>FL'G</v>
          </cell>
          <cell r="F801" t="str">
            <v/>
          </cell>
        </row>
        <row r="802">
          <cell r="A802" t="str">
            <v>5041</v>
          </cell>
          <cell r="B802" t="str">
            <v>玉形弁</v>
          </cell>
          <cell r="C802" t="str">
            <v>PVC</v>
          </cell>
          <cell r="D802" t="str">
            <v>JIS10K</v>
          </cell>
          <cell r="E802" t="str">
            <v>TS</v>
          </cell>
          <cell r="F802" t="str">
            <v/>
          </cell>
        </row>
        <row r="803">
          <cell r="A803" t="str">
            <v>5042</v>
          </cell>
          <cell r="B803" t="str">
            <v>玉形弁</v>
          </cell>
          <cell r="C803" t="str">
            <v>PVC</v>
          </cell>
          <cell r="D803" t="str">
            <v>JIS10K</v>
          </cell>
          <cell r="E803" t="str">
            <v>FL'G</v>
          </cell>
          <cell r="F803" t="str">
            <v/>
          </cell>
        </row>
        <row r="804">
          <cell r="A804" t="str">
            <v>5043</v>
          </cell>
          <cell r="B804" t="str">
            <v>玉形弁</v>
          </cell>
          <cell r="C804" t="str">
            <v>PVC</v>
          </cell>
          <cell r="D804" t="str">
            <v>水協</v>
          </cell>
          <cell r="E804" t="str">
            <v>TS</v>
          </cell>
          <cell r="F804" t="str">
            <v/>
          </cell>
        </row>
        <row r="805">
          <cell r="A805" t="str">
            <v>5044</v>
          </cell>
          <cell r="B805" t="str">
            <v>玉形弁</v>
          </cell>
          <cell r="C805" t="str">
            <v>PVC</v>
          </cell>
          <cell r="D805" t="str">
            <v>水協</v>
          </cell>
          <cell r="E805" t="str">
            <v>FL'G</v>
          </cell>
          <cell r="F805" t="str">
            <v/>
          </cell>
        </row>
        <row r="806">
          <cell r="A806" t="str">
            <v>5045</v>
          </cell>
          <cell r="B806" t="str">
            <v>逆止弁</v>
          </cell>
          <cell r="C806" t="str">
            <v>CAC</v>
          </cell>
          <cell r="D806" t="str">
            <v>JIS5K</v>
          </cell>
          <cell r="E806" t="str">
            <v>SCR'D</v>
          </cell>
          <cell r="F806" t="str">
            <v/>
          </cell>
        </row>
        <row r="807">
          <cell r="A807" t="str">
            <v>5046</v>
          </cell>
          <cell r="B807" t="str">
            <v>逆止弁</v>
          </cell>
          <cell r="C807" t="str">
            <v>CAC</v>
          </cell>
          <cell r="D807" t="str">
            <v>JIS5K</v>
          </cell>
          <cell r="E807" t="str">
            <v>FL'G</v>
          </cell>
          <cell r="F807" t="str">
            <v/>
          </cell>
        </row>
        <row r="808">
          <cell r="A808" t="str">
            <v>5047</v>
          </cell>
          <cell r="B808" t="str">
            <v>逆止弁</v>
          </cell>
          <cell r="C808" t="str">
            <v>CAC</v>
          </cell>
          <cell r="D808" t="str">
            <v>JIS10K</v>
          </cell>
          <cell r="E808" t="str">
            <v>SCR'D</v>
          </cell>
          <cell r="F808" t="str">
            <v/>
          </cell>
        </row>
        <row r="809">
          <cell r="A809" t="str">
            <v>5048</v>
          </cell>
          <cell r="B809" t="str">
            <v>逆止弁</v>
          </cell>
          <cell r="C809" t="str">
            <v>CAC</v>
          </cell>
          <cell r="D809" t="str">
            <v>JIS10K</v>
          </cell>
          <cell r="E809" t="str">
            <v>FL'G</v>
          </cell>
          <cell r="F809" t="str">
            <v/>
          </cell>
        </row>
        <row r="810">
          <cell r="A810" t="str">
            <v>5049</v>
          </cell>
          <cell r="B810" t="str">
            <v>逆止弁</v>
          </cell>
          <cell r="C810" t="str">
            <v>FC/SUS</v>
          </cell>
          <cell r="D810" t="str">
            <v>JIS5K</v>
          </cell>
          <cell r="E810" t="str">
            <v>SCR'D</v>
          </cell>
          <cell r="F810" t="str">
            <v/>
          </cell>
        </row>
        <row r="811">
          <cell r="A811" t="str">
            <v>5050</v>
          </cell>
          <cell r="B811" t="str">
            <v>逆止弁</v>
          </cell>
          <cell r="C811" t="str">
            <v>FC/SUS</v>
          </cell>
          <cell r="D811" t="str">
            <v>JIS5K</v>
          </cell>
          <cell r="E811" t="str">
            <v>FL'G</v>
          </cell>
          <cell r="F811" t="str">
            <v/>
          </cell>
        </row>
        <row r="812">
          <cell r="A812" t="str">
            <v>5051</v>
          </cell>
          <cell r="B812" t="str">
            <v>逆止弁</v>
          </cell>
          <cell r="C812" t="str">
            <v>FC/SUS</v>
          </cell>
          <cell r="D812" t="str">
            <v>JIS10K</v>
          </cell>
          <cell r="E812" t="str">
            <v>SCR'D</v>
          </cell>
          <cell r="F812" t="str">
            <v/>
          </cell>
        </row>
        <row r="813">
          <cell r="A813" t="str">
            <v>5052</v>
          </cell>
          <cell r="B813" t="str">
            <v>逆止弁</v>
          </cell>
          <cell r="C813" t="str">
            <v>FC/SUS</v>
          </cell>
          <cell r="D813" t="str">
            <v>JIS10K</v>
          </cell>
          <cell r="E813" t="str">
            <v>FL'G</v>
          </cell>
          <cell r="F813" t="str">
            <v/>
          </cell>
        </row>
        <row r="814">
          <cell r="A814" t="str">
            <v>5053</v>
          </cell>
          <cell r="B814" t="str">
            <v>逆止弁</v>
          </cell>
          <cell r="C814" t="str">
            <v>FC/SUS</v>
          </cell>
          <cell r="D814" t="str">
            <v>水協</v>
          </cell>
          <cell r="E814" t="str">
            <v>SCR'D</v>
          </cell>
          <cell r="F814" t="str">
            <v/>
          </cell>
        </row>
        <row r="815">
          <cell r="A815" t="str">
            <v>5054</v>
          </cell>
          <cell r="B815" t="str">
            <v>逆止弁</v>
          </cell>
          <cell r="C815" t="str">
            <v>FC/SUS</v>
          </cell>
          <cell r="D815" t="str">
            <v>水協</v>
          </cell>
          <cell r="E815" t="str">
            <v>FL'G</v>
          </cell>
          <cell r="F815" t="str">
            <v/>
          </cell>
        </row>
        <row r="816">
          <cell r="A816" t="str">
            <v>5055</v>
          </cell>
          <cell r="B816" t="str">
            <v>逆止弁</v>
          </cell>
          <cell r="C816" t="str">
            <v>SCS/SUS</v>
          </cell>
          <cell r="D816" t="str">
            <v>JIS5K</v>
          </cell>
          <cell r="E816" t="str">
            <v>SCR'D</v>
          </cell>
          <cell r="F816" t="str">
            <v/>
          </cell>
        </row>
        <row r="817">
          <cell r="A817" t="str">
            <v>5056</v>
          </cell>
          <cell r="B817" t="str">
            <v>逆止弁</v>
          </cell>
          <cell r="C817" t="str">
            <v>SCS/SUS</v>
          </cell>
          <cell r="D817" t="str">
            <v>JIS5K</v>
          </cell>
          <cell r="E817" t="str">
            <v>FL'G</v>
          </cell>
          <cell r="F817" t="str">
            <v/>
          </cell>
        </row>
        <row r="818">
          <cell r="A818" t="str">
            <v>5057</v>
          </cell>
          <cell r="B818" t="str">
            <v>逆止弁</v>
          </cell>
          <cell r="C818" t="str">
            <v>SCS/SUS</v>
          </cell>
          <cell r="D818" t="str">
            <v>JIS10K</v>
          </cell>
          <cell r="E818" t="str">
            <v>SCR'D</v>
          </cell>
          <cell r="F818" t="str">
            <v/>
          </cell>
        </row>
        <row r="819">
          <cell r="A819" t="str">
            <v>5058</v>
          </cell>
          <cell r="B819" t="str">
            <v>逆止弁</v>
          </cell>
          <cell r="C819" t="str">
            <v>SCS/SUS</v>
          </cell>
          <cell r="D819" t="str">
            <v>JIS10K</v>
          </cell>
          <cell r="E819" t="str">
            <v>FL'G</v>
          </cell>
          <cell r="F819" t="str">
            <v/>
          </cell>
        </row>
        <row r="820">
          <cell r="A820" t="str">
            <v>5059</v>
          </cell>
          <cell r="B820" t="str">
            <v>逆止弁</v>
          </cell>
          <cell r="C820" t="str">
            <v>SCS/SUS</v>
          </cell>
          <cell r="D820" t="str">
            <v>水協</v>
          </cell>
          <cell r="E820" t="str">
            <v>SCR'D</v>
          </cell>
          <cell r="F820" t="str">
            <v/>
          </cell>
        </row>
        <row r="821">
          <cell r="A821" t="str">
            <v>5060</v>
          </cell>
          <cell r="B821" t="str">
            <v>逆止弁</v>
          </cell>
          <cell r="C821" t="str">
            <v>SCS/SUS</v>
          </cell>
          <cell r="D821" t="str">
            <v>水協</v>
          </cell>
          <cell r="E821" t="str">
            <v>FL'G</v>
          </cell>
          <cell r="F821" t="str">
            <v/>
          </cell>
        </row>
        <row r="822">
          <cell r="A822" t="str">
            <v>5061</v>
          </cell>
          <cell r="B822" t="str">
            <v>逆止弁</v>
          </cell>
          <cell r="C822" t="str">
            <v>PVC</v>
          </cell>
          <cell r="D822" t="str">
            <v>JIS5K</v>
          </cell>
          <cell r="E822" t="str">
            <v>TS</v>
          </cell>
          <cell r="F822" t="str">
            <v/>
          </cell>
        </row>
        <row r="823">
          <cell r="A823" t="str">
            <v>5062</v>
          </cell>
          <cell r="B823" t="str">
            <v>逆止弁</v>
          </cell>
          <cell r="C823" t="str">
            <v>PVC</v>
          </cell>
          <cell r="D823" t="str">
            <v>JIS5K</v>
          </cell>
          <cell r="E823" t="str">
            <v>FL'G</v>
          </cell>
          <cell r="F823" t="str">
            <v/>
          </cell>
        </row>
        <row r="824">
          <cell r="A824" t="str">
            <v>5063</v>
          </cell>
          <cell r="B824" t="str">
            <v>逆止弁</v>
          </cell>
          <cell r="C824" t="str">
            <v>PVC</v>
          </cell>
          <cell r="D824" t="str">
            <v>JIS10K</v>
          </cell>
          <cell r="E824" t="str">
            <v>TS</v>
          </cell>
          <cell r="F824" t="str">
            <v/>
          </cell>
        </row>
        <row r="825">
          <cell r="A825" t="str">
            <v>5064</v>
          </cell>
          <cell r="B825" t="str">
            <v>逆止弁</v>
          </cell>
          <cell r="C825" t="str">
            <v>PVC</v>
          </cell>
          <cell r="D825" t="str">
            <v>JIS10K</v>
          </cell>
          <cell r="E825" t="str">
            <v>FL'G</v>
          </cell>
          <cell r="F825" t="str">
            <v/>
          </cell>
        </row>
        <row r="826">
          <cell r="A826" t="str">
            <v>5065</v>
          </cell>
          <cell r="B826" t="str">
            <v>逆止弁</v>
          </cell>
          <cell r="C826" t="str">
            <v>PVC</v>
          </cell>
          <cell r="D826" t="str">
            <v>水協</v>
          </cell>
          <cell r="E826" t="str">
            <v>TS</v>
          </cell>
          <cell r="F826" t="str">
            <v/>
          </cell>
        </row>
        <row r="827">
          <cell r="A827" t="str">
            <v>5066</v>
          </cell>
          <cell r="B827" t="str">
            <v>逆止弁</v>
          </cell>
          <cell r="C827" t="str">
            <v>PVC</v>
          </cell>
          <cell r="D827" t="str">
            <v>水協</v>
          </cell>
          <cell r="E827" t="str">
            <v>FL'G</v>
          </cell>
          <cell r="F827" t="str">
            <v/>
          </cell>
        </row>
        <row r="828">
          <cell r="A828" t="str">
            <v>5067</v>
          </cell>
          <cell r="B828" t="str">
            <v>ボール弁</v>
          </cell>
          <cell r="C828" t="str">
            <v>CAC</v>
          </cell>
          <cell r="D828" t="str">
            <v>JIS5K</v>
          </cell>
          <cell r="E828" t="str">
            <v>SCR'D</v>
          </cell>
          <cell r="F828" t="str">
            <v/>
          </cell>
        </row>
        <row r="829">
          <cell r="A829" t="str">
            <v>5068</v>
          </cell>
          <cell r="B829" t="str">
            <v>ボール弁</v>
          </cell>
          <cell r="C829" t="str">
            <v>CAC</v>
          </cell>
          <cell r="D829" t="str">
            <v>JIS5K</v>
          </cell>
          <cell r="E829" t="str">
            <v>FL'G</v>
          </cell>
          <cell r="F829" t="str">
            <v/>
          </cell>
        </row>
        <row r="830">
          <cell r="A830" t="str">
            <v>5069</v>
          </cell>
          <cell r="B830" t="str">
            <v>ボール弁</v>
          </cell>
          <cell r="C830" t="str">
            <v>CAC</v>
          </cell>
          <cell r="D830" t="str">
            <v>JIS10K</v>
          </cell>
          <cell r="E830" t="str">
            <v>SCR'D</v>
          </cell>
          <cell r="F830" t="str">
            <v/>
          </cell>
        </row>
        <row r="831">
          <cell r="A831" t="str">
            <v>5070</v>
          </cell>
          <cell r="B831" t="str">
            <v>ボール弁</v>
          </cell>
          <cell r="C831" t="str">
            <v>CAC</v>
          </cell>
          <cell r="D831" t="str">
            <v>JIS10K</v>
          </cell>
          <cell r="E831" t="str">
            <v>FL'G</v>
          </cell>
          <cell r="F831" t="str">
            <v/>
          </cell>
        </row>
        <row r="832">
          <cell r="A832" t="str">
            <v>5071</v>
          </cell>
          <cell r="B832" t="str">
            <v>ボール弁</v>
          </cell>
          <cell r="C832" t="str">
            <v>FC/SUS</v>
          </cell>
          <cell r="D832" t="str">
            <v>JIS5K</v>
          </cell>
          <cell r="E832" t="str">
            <v>SCR'D</v>
          </cell>
          <cell r="F832" t="str">
            <v/>
          </cell>
        </row>
        <row r="833">
          <cell r="A833" t="str">
            <v>5072</v>
          </cell>
          <cell r="B833" t="str">
            <v>ボール弁</v>
          </cell>
          <cell r="C833" t="str">
            <v>FC/SUS</v>
          </cell>
          <cell r="D833" t="str">
            <v>JIS5K</v>
          </cell>
          <cell r="E833" t="str">
            <v>FL'G</v>
          </cell>
          <cell r="F833" t="str">
            <v/>
          </cell>
        </row>
        <row r="834">
          <cell r="A834" t="str">
            <v>5073</v>
          </cell>
          <cell r="B834" t="str">
            <v>ボール弁</v>
          </cell>
          <cell r="C834" t="str">
            <v>FC/SUS</v>
          </cell>
          <cell r="D834" t="str">
            <v>JIS10K</v>
          </cell>
          <cell r="E834" t="str">
            <v>SCR'D</v>
          </cell>
          <cell r="F834" t="str">
            <v/>
          </cell>
        </row>
        <row r="835">
          <cell r="A835" t="str">
            <v>5074</v>
          </cell>
          <cell r="B835" t="str">
            <v>ボール弁</v>
          </cell>
          <cell r="C835" t="str">
            <v>FC/SUS</v>
          </cell>
          <cell r="D835" t="str">
            <v>JIS10K</v>
          </cell>
          <cell r="E835" t="str">
            <v>FL'G</v>
          </cell>
          <cell r="F835" t="str">
            <v/>
          </cell>
        </row>
        <row r="836">
          <cell r="A836" t="str">
            <v>5075</v>
          </cell>
          <cell r="B836" t="str">
            <v>ボール弁</v>
          </cell>
          <cell r="C836" t="str">
            <v>FC/SUS</v>
          </cell>
          <cell r="D836" t="str">
            <v>水協</v>
          </cell>
          <cell r="E836" t="str">
            <v>SCR'D</v>
          </cell>
          <cell r="F836" t="str">
            <v/>
          </cell>
        </row>
        <row r="837">
          <cell r="A837" t="str">
            <v>5076</v>
          </cell>
          <cell r="B837" t="str">
            <v>ボール弁</v>
          </cell>
          <cell r="C837" t="str">
            <v>FC/SUS</v>
          </cell>
          <cell r="D837" t="str">
            <v>水協</v>
          </cell>
          <cell r="E837" t="str">
            <v>FL'G</v>
          </cell>
          <cell r="F837" t="str">
            <v/>
          </cell>
        </row>
        <row r="838">
          <cell r="A838" t="str">
            <v>5077</v>
          </cell>
          <cell r="B838" t="str">
            <v>ボール弁</v>
          </cell>
          <cell r="C838" t="str">
            <v>SCS/SUS</v>
          </cell>
          <cell r="D838" t="str">
            <v>JIS5K</v>
          </cell>
          <cell r="E838" t="str">
            <v>SCR'D</v>
          </cell>
          <cell r="F838" t="str">
            <v/>
          </cell>
        </row>
        <row r="839">
          <cell r="A839" t="str">
            <v>5078</v>
          </cell>
          <cell r="B839" t="str">
            <v>ボール弁</v>
          </cell>
          <cell r="C839" t="str">
            <v>SCS/SUS</v>
          </cell>
          <cell r="D839" t="str">
            <v>JIS5K</v>
          </cell>
          <cell r="E839" t="str">
            <v>FL'G</v>
          </cell>
          <cell r="F839" t="str">
            <v/>
          </cell>
        </row>
        <row r="840">
          <cell r="A840" t="str">
            <v>5079</v>
          </cell>
          <cell r="B840" t="str">
            <v>ボール弁</v>
          </cell>
          <cell r="C840" t="str">
            <v>SCS/SUS</v>
          </cell>
          <cell r="D840" t="str">
            <v>JIS10K</v>
          </cell>
          <cell r="E840" t="str">
            <v>SCR'D</v>
          </cell>
          <cell r="F840" t="str">
            <v/>
          </cell>
        </row>
        <row r="841">
          <cell r="A841" t="str">
            <v>5080</v>
          </cell>
          <cell r="B841" t="str">
            <v>ボール弁</v>
          </cell>
          <cell r="C841" t="str">
            <v>SCS/SUS</v>
          </cell>
          <cell r="D841" t="str">
            <v>JIS10K</v>
          </cell>
          <cell r="E841" t="str">
            <v>FL'G</v>
          </cell>
          <cell r="F841" t="str">
            <v/>
          </cell>
        </row>
        <row r="842">
          <cell r="A842" t="str">
            <v>5081</v>
          </cell>
          <cell r="B842" t="str">
            <v>ボール弁</v>
          </cell>
          <cell r="C842" t="str">
            <v>SCS/SUS</v>
          </cell>
          <cell r="D842" t="str">
            <v>水協</v>
          </cell>
          <cell r="E842" t="str">
            <v>SCR'D</v>
          </cell>
          <cell r="F842" t="str">
            <v/>
          </cell>
        </row>
        <row r="843">
          <cell r="A843" t="str">
            <v>5082</v>
          </cell>
          <cell r="B843" t="str">
            <v>ボール弁</v>
          </cell>
          <cell r="C843" t="str">
            <v>SCS/SUS</v>
          </cell>
          <cell r="D843" t="str">
            <v>水協</v>
          </cell>
          <cell r="E843" t="str">
            <v>FL'G</v>
          </cell>
          <cell r="F843" t="str">
            <v/>
          </cell>
        </row>
        <row r="844">
          <cell r="A844" t="str">
            <v>5083</v>
          </cell>
          <cell r="B844" t="str">
            <v>ボール弁</v>
          </cell>
          <cell r="C844" t="str">
            <v>PVC</v>
          </cell>
          <cell r="D844" t="str">
            <v>JIS5K</v>
          </cell>
          <cell r="E844" t="str">
            <v>TS</v>
          </cell>
          <cell r="F844" t="str">
            <v/>
          </cell>
        </row>
        <row r="845">
          <cell r="A845" t="str">
            <v>5084</v>
          </cell>
          <cell r="B845" t="str">
            <v>ボール弁</v>
          </cell>
          <cell r="C845" t="str">
            <v>PVC</v>
          </cell>
          <cell r="D845" t="str">
            <v>JIS5K</v>
          </cell>
          <cell r="E845" t="str">
            <v>FL'G</v>
          </cell>
          <cell r="F845" t="str">
            <v/>
          </cell>
        </row>
        <row r="846">
          <cell r="A846" t="str">
            <v>5085</v>
          </cell>
          <cell r="B846" t="str">
            <v>ボール弁</v>
          </cell>
          <cell r="C846" t="str">
            <v>PVC</v>
          </cell>
          <cell r="D846" t="str">
            <v>JIS10K</v>
          </cell>
          <cell r="E846" t="str">
            <v>TS</v>
          </cell>
          <cell r="F846" t="str">
            <v/>
          </cell>
        </row>
        <row r="847">
          <cell r="A847" t="str">
            <v>5086</v>
          </cell>
          <cell r="B847" t="str">
            <v>ボール弁</v>
          </cell>
          <cell r="C847" t="str">
            <v>PVC</v>
          </cell>
          <cell r="D847" t="str">
            <v>JIS10K</v>
          </cell>
          <cell r="E847" t="str">
            <v>FL'G</v>
          </cell>
          <cell r="F847" t="str">
            <v/>
          </cell>
        </row>
        <row r="848">
          <cell r="A848" t="str">
            <v>5087</v>
          </cell>
          <cell r="B848" t="str">
            <v>ボール弁</v>
          </cell>
          <cell r="C848" t="str">
            <v>PVC</v>
          </cell>
          <cell r="D848" t="str">
            <v>水協</v>
          </cell>
          <cell r="E848" t="str">
            <v>TS</v>
          </cell>
          <cell r="F848" t="str">
            <v/>
          </cell>
        </row>
        <row r="849">
          <cell r="A849" t="str">
            <v>5088</v>
          </cell>
          <cell r="B849" t="str">
            <v>ボール弁</v>
          </cell>
          <cell r="C849" t="str">
            <v>PVC</v>
          </cell>
          <cell r="D849" t="str">
            <v>水協</v>
          </cell>
          <cell r="E849" t="str">
            <v>FL'G</v>
          </cell>
          <cell r="F849" t="str">
            <v/>
          </cell>
        </row>
        <row r="850">
          <cell r="A850" t="str">
            <v>5089</v>
          </cell>
          <cell r="B850" t="str">
            <v>蝶形弁</v>
          </cell>
          <cell r="C850" t="str">
            <v>CAC</v>
          </cell>
          <cell r="D850" t="str">
            <v>JIS5K</v>
          </cell>
          <cell r="E850" t="str">
            <v>SCR'D</v>
          </cell>
          <cell r="F850" t="str">
            <v/>
          </cell>
        </row>
        <row r="851">
          <cell r="A851" t="str">
            <v>5090</v>
          </cell>
          <cell r="B851" t="str">
            <v>蝶形弁</v>
          </cell>
          <cell r="C851" t="str">
            <v>CAC</v>
          </cell>
          <cell r="D851" t="str">
            <v>JIS5K</v>
          </cell>
          <cell r="E851" t="str">
            <v>FL'G</v>
          </cell>
          <cell r="F851" t="str">
            <v/>
          </cell>
        </row>
        <row r="852">
          <cell r="A852" t="str">
            <v>5091</v>
          </cell>
          <cell r="B852" t="str">
            <v>蝶形弁</v>
          </cell>
          <cell r="C852" t="str">
            <v>CAC</v>
          </cell>
          <cell r="D852" t="str">
            <v>JIS10K</v>
          </cell>
          <cell r="E852" t="str">
            <v>SCR'D</v>
          </cell>
          <cell r="F852" t="str">
            <v/>
          </cell>
        </row>
        <row r="853">
          <cell r="A853" t="str">
            <v>5092</v>
          </cell>
          <cell r="B853" t="str">
            <v>蝶形弁</v>
          </cell>
          <cell r="C853" t="str">
            <v>CAC</v>
          </cell>
          <cell r="D853" t="str">
            <v>JIS10K</v>
          </cell>
          <cell r="E853" t="str">
            <v>FL'G</v>
          </cell>
          <cell r="F853" t="str">
            <v/>
          </cell>
        </row>
        <row r="854">
          <cell r="A854" t="str">
            <v>5093</v>
          </cell>
          <cell r="B854" t="str">
            <v>蝶形弁</v>
          </cell>
          <cell r="C854" t="str">
            <v>FC/SUS</v>
          </cell>
          <cell r="D854" t="str">
            <v>JIS5K</v>
          </cell>
          <cell r="E854" t="str">
            <v>SCR'D</v>
          </cell>
          <cell r="F854" t="str">
            <v/>
          </cell>
        </row>
        <row r="855">
          <cell r="A855" t="str">
            <v>5094</v>
          </cell>
          <cell r="B855" t="str">
            <v>蝶形弁</v>
          </cell>
          <cell r="C855" t="str">
            <v>FC/SUS</v>
          </cell>
          <cell r="D855" t="str">
            <v>JIS5K</v>
          </cell>
          <cell r="E855" t="str">
            <v>FL'G</v>
          </cell>
          <cell r="F855" t="str">
            <v/>
          </cell>
        </row>
        <row r="856">
          <cell r="A856" t="str">
            <v>5095</v>
          </cell>
          <cell r="B856" t="str">
            <v>蝶形弁</v>
          </cell>
          <cell r="C856" t="str">
            <v>FC/SUS</v>
          </cell>
          <cell r="D856" t="str">
            <v>JIS10K</v>
          </cell>
          <cell r="E856" t="str">
            <v>SCR'D</v>
          </cell>
          <cell r="F856" t="str">
            <v/>
          </cell>
        </row>
        <row r="857">
          <cell r="A857" t="str">
            <v>5096</v>
          </cell>
          <cell r="B857" t="str">
            <v>蝶形弁</v>
          </cell>
          <cell r="C857" t="str">
            <v>FC/SUS</v>
          </cell>
          <cell r="D857" t="str">
            <v>JIS10K</v>
          </cell>
          <cell r="E857" t="str">
            <v>FL'G</v>
          </cell>
          <cell r="F857" t="str">
            <v/>
          </cell>
        </row>
        <row r="858">
          <cell r="A858" t="str">
            <v>5097</v>
          </cell>
          <cell r="B858" t="str">
            <v>蝶形弁</v>
          </cell>
          <cell r="C858" t="str">
            <v>FC/SUS</v>
          </cell>
          <cell r="D858" t="str">
            <v>水協</v>
          </cell>
          <cell r="E858" t="str">
            <v>SCR'D</v>
          </cell>
          <cell r="F858" t="str">
            <v/>
          </cell>
        </row>
        <row r="859">
          <cell r="A859" t="str">
            <v>5098</v>
          </cell>
          <cell r="B859" t="str">
            <v>蝶形弁</v>
          </cell>
          <cell r="C859" t="str">
            <v>FC/SUS</v>
          </cell>
          <cell r="D859" t="str">
            <v>水協</v>
          </cell>
          <cell r="E859" t="str">
            <v>FL'G</v>
          </cell>
          <cell r="F859" t="str">
            <v/>
          </cell>
        </row>
        <row r="860">
          <cell r="A860" t="str">
            <v>5099</v>
          </cell>
          <cell r="B860" t="str">
            <v>蝶形弁</v>
          </cell>
          <cell r="C860" t="str">
            <v>SCS/SUS</v>
          </cell>
          <cell r="D860" t="str">
            <v>JIS5K</v>
          </cell>
          <cell r="E860" t="str">
            <v>SCR'D</v>
          </cell>
          <cell r="F860" t="str">
            <v/>
          </cell>
        </row>
        <row r="861">
          <cell r="A861" t="str">
            <v>5100</v>
          </cell>
          <cell r="B861" t="str">
            <v>蝶形弁</v>
          </cell>
          <cell r="C861" t="str">
            <v>SCS/SUS</v>
          </cell>
          <cell r="D861" t="str">
            <v>JIS5K</v>
          </cell>
          <cell r="E861" t="str">
            <v>FL'G</v>
          </cell>
          <cell r="F861" t="str">
            <v/>
          </cell>
        </row>
        <row r="862">
          <cell r="A862" t="str">
            <v>5101</v>
          </cell>
          <cell r="B862" t="str">
            <v>蝶形弁</v>
          </cell>
          <cell r="C862" t="str">
            <v>SCS/SUS</v>
          </cell>
          <cell r="D862" t="str">
            <v>JIS10K</v>
          </cell>
          <cell r="E862" t="str">
            <v>SCR'D</v>
          </cell>
          <cell r="F862" t="str">
            <v/>
          </cell>
        </row>
        <row r="863">
          <cell r="A863" t="str">
            <v>5102</v>
          </cell>
          <cell r="B863" t="str">
            <v>蝶形弁</v>
          </cell>
          <cell r="C863" t="str">
            <v>SCS/SUS</v>
          </cell>
          <cell r="D863" t="str">
            <v>JIS10K</v>
          </cell>
          <cell r="E863" t="str">
            <v>FL'G</v>
          </cell>
          <cell r="F863" t="str">
            <v/>
          </cell>
        </row>
        <row r="864">
          <cell r="A864" t="str">
            <v>5103</v>
          </cell>
          <cell r="B864" t="str">
            <v>蝶形弁</v>
          </cell>
          <cell r="C864" t="str">
            <v>SCS/SUS</v>
          </cell>
          <cell r="D864" t="str">
            <v>水協</v>
          </cell>
          <cell r="E864" t="str">
            <v>SCR'D</v>
          </cell>
          <cell r="F864" t="str">
            <v/>
          </cell>
        </row>
        <row r="865">
          <cell r="A865" t="str">
            <v>5104</v>
          </cell>
          <cell r="B865" t="str">
            <v>蝶形弁</v>
          </cell>
          <cell r="C865" t="str">
            <v>SCS/SUS</v>
          </cell>
          <cell r="D865" t="str">
            <v>水協</v>
          </cell>
          <cell r="E865" t="str">
            <v>FL'G</v>
          </cell>
          <cell r="F865" t="str">
            <v/>
          </cell>
        </row>
        <row r="866">
          <cell r="A866" t="str">
            <v>5105</v>
          </cell>
          <cell r="B866" t="str">
            <v>蝶形弁</v>
          </cell>
          <cell r="C866" t="str">
            <v>PVC</v>
          </cell>
          <cell r="D866" t="str">
            <v>JIS5K</v>
          </cell>
          <cell r="E866" t="str">
            <v>TS</v>
          </cell>
          <cell r="F866" t="str">
            <v/>
          </cell>
        </row>
        <row r="867">
          <cell r="A867" t="str">
            <v>5106</v>
          </cell>
          <cell r="B867" t="str">
            <v>蝶形弁</v>
          </cell>
          <cell r="C867" t="str">
            <v>PVC</v>
          </cell>
          <cell r="D867" t="str">
            <v>JIS5K</v>
          </cell>
          <cell r="E867" t="str">
            <v>FL'G</v>
          </cell>
          <cell r="F867" t="str">
            <v/>
          </cell>
        </row>
        <row r="868">
          <cell r="A868" t="str">
            <v>5107</v>
          </cell>
          <cell r="B868" t="str">
            <v>蝶形弁</v>
          </cell>
          <cell r="C868" t="str">
            <v>PVC</v>
          </cell>
          <cell r="D868" t="str">
            <v>JIS10K</v>
          </cell>
          <cell r="E868" t="str">
            <v>TS</v>
          </cell>
          <cell r="F868" t="str">
            <v/>
          </cell>
        </row>
        <row r="869">
          <cell r="A869" t="str">
            <v>5108</v>
          </cell>
          <cell r="B869" t="str">
            <v>蝶形弁</v>
          </cell>
          <cell r="C869" t="str">
            <v>PVC</v>
          </cell>
          <cell r="D869" t="str">
            <v>JIS10K</v>
          </cell>
          <cell r="E869" t="str">
            <v>FL'G</v>
          </cell>
          <cell r="F869" t="str">
            <v/>
          </cell>
        </row>
        <row r="870">
          <cell r="A870" t="str">
            <v>5109</v>
          </cell>
          <cell r="B870" t="str">
            <v>蝶形弁</v>
          </cell>
          <cell r="C870" t="str">
            <v>PVC</v>
          </cell>
          <cell r="D870" t="str">
            <v>水協</v>
          </cell>
          <cell r="E870" t="str">
            <v>TS</v>
          </cell>
          <cell r="F870" t="str">
            <v/>
          </cell>
        </row>
        <row r="871">
          <cell r="A871" t="str">
            <v>5110</v>
          </cell>
          <cell r="B871" t="str">
            <v>蝶形弁</v>
          </cell>
          <cell r="C871" t="str">
            <v>PVC</v>
          </cell>
          <cell r="D871" t="str">
            <v>水協</v>
          </cell>
          <cell r="E871" t="str">
            <v>FL'G</v>
          </cell>
          <cell r="F871" t="str">
            <v/>
          </cell>
        </row>
        <row r="872">
          <cell r="A872" t="str">
            <v>5111</v>
          </cell>
          <cell r="B872" t="str">
            <v>偏心構造弁</v>
          </cell>
          <cell r="C872" t="str">
            <v>FC/SUS</v>
          </cell>
          <cell r="D872" t="str">
            <v>JIS5K</v>
          </cell>
          <cell r="E872" t="str">
            <v>SCR'D</v>
          </cell>
          <cell r="F872" t="str">
            <v/>
          </cell>
        </row>
        <row r="873">
          <cell r="A873" t="str">
            <v>5112</v>
          </cell>
          <cell r="B873" t="str">
            <v>偏心構造弁</v>
          </cell>
          <cell r="C873" t="str">
            <v>FC/SUS</v>
          </cell>
          <cell r="D873" t="str">
            <v>JIS5K</v>
          </cell>
          <cell r="E873" t="str">
            <v>FL'G</v>
          </cell>
          <cell r="F873" t="str">
            <v/>
          </cell>
        </row>
        <row r="874">
          <cell r="A874" t="str">
            <v>5113</v>
          </cell>
          <cell r="B874" t="str">
            <v>偏心構造弁</v>
          </cell>
          <cell r="C874" t="str">
            <v>FC/SUS</v>
          </cell>
          <cell r="D874" t="str">
            <v>JIS10K</v>
          </cell>
          <cell r="E874" t="str">
            <v>SCR'D</v>
          </cell>
          <cell r="F874" t="str">
            <v/>
          </cell>
        </row>
        <row r="875">
          <cell r="A875" t="str">
            <v>5114</v>
          </cell>
          <cell r="B875" t="str">
            <v>偏心構造弁</v>
          </cell>
          <cell r="C875" t="str">
            <v>FC/SUS</v>
          </cell>
          <cell r="D875" t="str">
            <v>JIS10K</v>
          </cell>
          <cell r="E875" t="str">
            <v>FL'G</v>
          </cell>
          <cell r="F875" t="str">
            <v/>
          </cell>
        </row>
        <row r="876">
          <cell r="A876" t="str">
            <v>5115</v>
          </cell>
          <cell r="B876" t="str">
            <v>偏心構造弁</v>
          </cell>
          <cell r="C876" t="str">
            <v>FC/SUS</v>
          </cell>
          <cell r="D876" t="str">
            <v>水協</v>
          </cell>
          <cell r="E876" t="str">
            <v>SCR'D</v>
          </cell>
          <cell r="F876" t="str">
            <v/>
          </cell>
        </row>
        <row r="877">
          <cell r="A877" t="str">
            <v>5116</v>
          </cell>
          <cell r="B877" t="str">
            <v>偏心構造弁</v>
          </cell>
          <cell r="C877" t="str">
            <v>FC/SUS</v>
          </cell>
          <cell r="D877" t="str">
            <v>水協</v>
          </cell>
          <cell r="E877" t="str">
            <v>FL'G</v>
          </cell>
          <cell r="F877" t="str">
            <v/>
          </cell>
        </row>
        <row r="878">
          <cell r="A878" t="str">
            <v>5117</v>
          </cell>
          <cell r="B878" t="str">
            <v>偏心構造弁</v>
          </cell>
          <cell r="C878" t="str">
            <v>SCS/SUS</v>
          </cell>
          <cell r="D878" t="str">
            <v>JIS5K</v>
          </cell>
          <cell r="E878" t="str">
            <v>SCR'D</v>
          </cell>
          <cell r="F878" t="str">
            <v/>
          </cell>
        </row>
        <row r="879">
          <cell r="A879" t="str">
            <v>5118</v>
          </cell>
          <cell r="B879" t="str">
            <v>偏心構造弁</v>
          </cell>
          <cell r="C879" t="str">
            <v>SCS/SUS</v>
          </cell>
          <cell r="D879" t="str">
            <v>JIS5K</v>
          </cell>
          <cell r="E879" t="str">
            <v>FL'G</v>
          </cell>
          <cell r="F879" t="str">
            <v/>
          </cell>
        </row>
        <row r="880">
          <cell r="A880" t="str">
            <v>5119</v>
          </cell>
          <cell r="B880" t="str">
            <v>偏心構造弁</v>
          </cell>
          <cell r="C880" t="str">
            <v>SCS/SUS</v>
          </cell>
          <cell r="D880" t="str">
            <v>JIS10K</v>
          </cell>
          <cell r="E880" t="str">
            <v>SCR'D</v>
          </cell>
          <cell r="F880" t="str">
            <v/>
          </cell>
        </row>
        <row r="881">
          <cell r="A881" t="str">
            <v>5120</v>
          </cell>
          <cell r="B881" t="str">
            <v>偏心構造弁</v>
          </cell>
          <cell r="C881" t="str">
            <v>SCS/SUS</v>
          </cell>
          <cell r="D881" t="str">
            <v>JIS10K</v>
          </cell>
          <cell r="E881" t="str">
            <v>FL'G</v>
          </cell>
          <cell r="F881" t="str">
            <v/>
          </cell>
        </row>
        <row r="882">
          <cell r="A882" t="str">
            <v>5121</v>
          </cell>
          <cell r="B882" t="str">
            <v>偏心構造弁</v>
          </cell>
          <cell r="C882" t="str">
            <v>SCS/SUS</v>
          </cell>
          <cell r="D882" t="str">
            <v>水協</v>
          </cell>
          <cell r="E882" t="str">
            <v>SCR'D</v>
          </cell>
          <cell r="F882" t="str">
            <v/>
          </cell>
        </row>
        <row r="883">
          <cell r="A883" t="str">
            <v>5122</v>
          </cell>
          <cell r="B883" t="str">
            <v>偏心構造弁</v>
          </cell>
          <cell r="C883" t="str">
            <v>SCS/SUS</v>
          </cell>
          <cell r="D883" t="str">
            <v>水協</v>
          </cell>
          <cell r="E883" t="str">
            <v>FL'G</v>
          </cell>
          <cell r="F883" t="str">
            <v/>
          </cell>
        </row>
        <row r="884">
          <cell r="A884" t="str">
            <v>5123</v>
          </cell>
          <cell r="B884" t="str">
            <v>ダイヤフラム弁</v>
          </cell>
          <cell r="C884" t="str">
            <v>FC/EPDM</v>
          </cell>
          <cell r="D884" t="str">
            <v>JIS5K</v>
          </cell>
          <cell r="E884" t="str">
            <v>FL'G</v>
          </cell>
          <cell r="F884" t="str">
            <v/>
          </cell>
        </row>
        <row r="885">
          <cell r="A885" t="str">
            <v>5124</v>
          </cell>
          <cell r="B885" t="str">
            <v>ダイヤフラム弁</v>
          </cell>
          <cell r="C885" t="str">
            <v>FC/EPDM</v>
          </cell>
          <cell r="D885" t="str">
            <v>JIS10K</v>
          </cell>
          <cell r="E885" t="str">
            <v>FL'G</v>
          </cell>
          <cell r="F885" t="str">
            <v/>
          </cell>
        </row>
        <row r="886">
          <cell r="A886" t="str">
            <v>5125</v>
          </cell>
          <cell r="B886" t="str">
            <v>ダイヤフラム弁</v>
          </cell>
          <cell r="C886" t="str">
            <v>FC/EPDM</v>
          </cell>
          <cell r="D886" t="str">
            <v>水協</v>
          </cell>
          <cell r="E886" t="str">
            <v>FL'G</v>
          </cell>
          <cell r="F886" t="str">
            <v/>
          </cell>
        </row>
        <row r="887">
          <cell r="A887" t="str">
            <v>5126</v>
          </cell>
          <cell r="B887" t="str">
            <v>ダイヤフラム弁</v>
          </cell>
          <cell r="C887" t="str">
            <v>FC/PTFE</v>
          </cell>
          <cell r="D887" t="str">
            <v>JIS5K</v>
          </cell>
          <cell r="E887" t="str">
            <v>FL'G</v>
          </cell>
          <cell r="F887" t="str">
            <v/>
          </cell>
        </row>
        <row r="888">
          <cell r="A888" t="str">
            <v>5127</v>
          </cell>
          <cell r="B888" t="str">
            <v>ダイヤフラム弁</v>
          </cell>
          <cell r="C888" t="str">
            <v>FC/PTFE</v>
          </cell>
          <cell r="D888" t="str">
            <v>JIS10K</v>
          </cell>
          <cell r="E888" t="str">
            <v>FL'G</v>
          </cell>
          <cell r="F888" t="str">
            <v/>
          </cell>
        </row>
        <row r="889">
          <cell r="A889" t="str">
            <v>5128</v>
          </cell>
          <cell r="B889" t="str">
            <v>ダイヤフラム弁</v>
          </cell>
          <cell r="C889" t="str">
            <v>FC/PTFE</v>
          </cell>
          <cell r="D889" t="str">
            <v>水協</v>
          </cell>
          <cell r="E889" t="str">
            <v>FL'G</v>
          </cell>
          <cell r="F889" t="str">
            <v/>
          </cell>
        </row>
        <row r="890">
          <cell r="A890" t="str">
            <v>5129</v>
          </cell>
          <cell r="B890" t="str">
            <v>ダイヤフラム弁</v>
          </cell>
          <cell r="C890" t="str">
            <v>PVC/EPDM</v>
          </cell>
          <cell r="D890" t="str">
            <v>JIS5K</v>
          </cell>
          <cell r="E890" t="str">
            <v>FL'G</v>
          </cell>
          <cell r="F890" t="str">
            <v/>
          </cell>
        </row>
        <row r="891">
          <cell r="A891" t="str">
            <v>5130</v>
          </cell>
          <cell r="B891" t="str">
            <v>ダイヤフラム弁</v>
          </cell>
          <cell r="C891" t="str">
            <v>PVC/EPDM</v>
          </cell>
          <cell r="D891" t="str">
            <v>JIS10K</v>
          </cell>
          <cell r="E891" t="str">
            <v>FL'G</v>
          </cell>
          <cell r="F891" t="str">
            <v/>
          </cell>
        </row>
        <row r="892">
          <cell r="A892" t="str">
            <v>5131</v>
          </cell>
          <cell r="B892" t="str">
            <v>ダイヤフラム弁</v>
          </cell>
          <cell r="C892" t="str">
            <v>PVC/EPDM</v>
          </cell>
          <cell r="D892" t="str">
            <v>水協</v>
          </cell>
          <cell r="E892" t="str">
            <v>FL'G</v>
          </cell>
          <cell r="F892" t="str">
            <v/>
          </cell>
        </row>
        <row r="893">
          <cell r="A893" t="str">
            <v>5132</v>
          </cell>
          <cell r="B893" t="str">
            <v>ダイヤフラム弁</v>
          </cell>
          <cell r="C893" t="str">
            <v>PVC/PTFE</v>
          </cell>
          <cell r="D893" t="str">
            <v>JIS5K</v>
          </cell>
          <cell r="E893" t="str">
            <v>FL'G</v>
          </cell>
          <cell r="F893" t="str">
            <v/>
          </cell>
        </row>
        <row r="894">
          <cell r="A894" t="str">
            <v>5133</v>
          </cell>
          <cell r="B894" t="str">
            <v>ダイヤフラム弁</v>
          </cell>
          <cell r="C894" t="str">
            <v>PVC/PTFE</v>
          </cell>
          <cell r="D894" t="str">
            <v>JIS10K</v>
          </cell>
          <cell r="E894" t="str">
            <v>FL'G</v>
          </cell>
          <cell r="F894" t="str">
            <v/>
          </cell>
        </row>
        <row r="895">
          <cell r="A895" t="str">
            <v>5134</v>
          </cell>
          <cell r="B895" t="str">
            <v>ダイヤフラム弁</v>
          </cell>
          <cell r="C895" t="str">
            <v>PVC/PTFE</v>
          </cell>
          <cell r="D895" t="str">
            <v>水協</v>
          </cell>
          <cell r="E895" t="str">
            <v>FL'G</v>
          </cell>
          <cell r="F895" t="str">
            <v/>
          </cell>
        </row>
        <row r="896">
          <cell r="A896" t="str">
            <v>5135</v>
          </cell>
          <cell r="B896" t="str">
            <v>Y形ストレーナ</v>
          </cell>
          <cell r="C896" t="str">
            <v>PVC</v>
          </cell>
          <cell r="D896" t="str">
            <v>JIS10K</v>
          </cell>
          <cell r="E896" t="str">
            <v>FL'G</v>
          </cell>
          <cell r="F896" t="str">
            <v/>
          </cell>
        </row>
        <row r="897">
          <cell r="A897" t="str">
            <v>5136</v>
          </cell>
          <cell r="B897" t="str">
            <v>流量計</v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</row>
        <row r="898">
          <cell r="A898" t="str">
            <v>5137</v>
          </cell>
          <cell r="B898" t="str">
            <v>蝶形弁</v>
          </cell>
          <cell r="C898" t="str">
            <v>FC/SUS</v>
          </cell>
          <cell r="D898" t="str">
            <v>JIS5K</v>
          </cell>
          <cell r="E898" t="str">
            <v>ﾌﾗﾝｼﾞﾚｽ</v>
          </cell>
          <cell r="F898" t="str">
            <v/>
          </cell>
        </row>
        <row r="899">
          <cell r="A899" t="str">
            <v>5138</v>
          </cell>
          <cell r="B899" t="str">
            <v>オリフィス流量計</v>
          </cell>
          <cell r="C899" t="str">
            <v/>
          </cell>
          <cell r="D899" t="str">
            <v/>
          </cell>
          <cell r="E899" t="str">
            <v/>
          </cell>
          <cell r="F899" t="str">
            <v>電気支給</v>
          </cell>
        </row>
        <row r="900">
          <cell r="A900" t="str">
            <v>5139</v>
          </cell>
          <cell r="B900" t="str">
            <v/>
          </cell>
          <cell r="C900" t="str">
            <v/>
          </cell>
          <cell r="D900" t="str">
            <v/>
          </cell>
          <cell r="E900" t="str">
            <v/>
          </cell>
          <cell r="F900" t="str">
            <v/>
          </cell>
        </row>
        <row r="901">
          <cell r="A901" t="str">
            <v>5140</v>
          </cell>
          <cell r="B901" t="str">
            <v/>
          </cell>
          <cell r="C901" t="str">
            <v/>
          </cell>
          <cell r="D901" t="str">
            <v/>
          </cell>
          <cell r="E901" t="str">
            <v/>
          </cell>
          <cell r="F901" t="str">
            <v/>
          </cell>
        </row>
        <row r="902">
          <cell r="A902" t="str">
            <v>5141</v>
          </cell>
          <cell r="B902" t="str">
            <v/>
          </cell>
          <cell r="C902" t="str">
            <v/>
          </cell>
          <cell r="D902" t="str">
            <v/>
          </cell>
          <cell r="E902" t="str">
            <v/>
          </cell>
          <cell r="F902" t="str">
            <v/>
          </cell>
        </row>
        <row r="903">
          <cell r="A903" t="str">
            <v>5142</v>
          </cell>
          <cell r="B903" t="str">
            <v/>
          </cell>
          <cell r="C903" t="str">
            <v/>
          </cell>
          <cell r="D903" t="str">
            <v/>
          </cell>
          <cell r="E903" t="str">
            <v/>
          </cell>
          <cell r="F903" t="str">
            <v/>
          </cell>
        </row>
        <row r="904">
          <cell r="A904" t="str">
            <v>5143</v>
          </cell>
          <cell r="B904" t="str">
            <v/>
          </cell>
          <cell r="C904" t="str">
            <v/>
          </cell>
          <cell r="D904" t="str">
            <v/>
          </cell>
          <cell r="E904" t="str">
            <v/>
          </cell>
          <cell r="F904" t="str">
            <v/>
          </cell>
        </row>
        <row r="905">
          <cell r="A905" t="str">
            <v>5144</v>
          </cell>
          <cell r="B905" t="str">
            <v/>
          </cell>
          <cell r="C905" t="str">
            <v/>
          </cell>
          <cell r="D905" t="str">
            <v/>
          </cell>
          <cell r="E905" t="str">
            <v/>
          </cell>
          <cell r="F905" t="str">
            <v/>
          </cell>
        </row>
        <row r="906">
          <cell r="A906" t="str">
            <v>5145</v>
          </cell>
          <cell r="B906" t="str">
            <v/>
          </cell>
          <cell r="C906" t="str">
            <v/>
          </cell>
          <cell r="D906" t="str">
            <v/>
          </cell>
          <cell r="E906" t="str">
            <v/>
          </cell>
          <cell r="F906" t="str">
            <v/>
          </cell>
        </row>
        <row r="907">
          <cell r="A907" t="str">
            <v>5146</v>
          </cell>
          <cell r="B907" t="str">
            <v/>
          </cell>
          <cell r="C907" t="str">
            <v/>
          </cell>
          <cell r="D907" t="str">
            <v/>
          </cell>
          <cell r="E907" t="str">
            <v/>
          </cell>
          <cell r="F907" t="str">
            <v/>
          </cell>
        </row>
        <row r="908">
          <cell r="A908" t="str">
            <v>5147</v>
          </cell>
          <cell r="B908" t="str">
            <v/>
          </cell>
          <cell r="C908" t="str">
            <v/>
          </cell>
          <cell r="D908" t="str">
            <v/>
          </cell>
          <cell r="E908" t="str">
            <v/>
          </cell>
          <cell r="F908" t="str">
            <v/>
          </cell>
        </row>
        <row r="909">
          <cell r="A909" t="str">
            <v>5148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</row>
        <row r="910">
          <cell r="A910" t="str">
            <v>5149</v>
          </cell>
          <cell r="B910" t="str">
            <v/>
          </cell>
          <cell r="C910" t="str">
            <v/>
          </cell>
          <cell r="D910" t="str">
            <v/>
          </cell>
          <cell r="E910" t="str">
            <v/>
          </cell>
          <cell r="F910" t="str">
            <v/>
          </cell>
        </row>
        <row r="911">
          <cell r="A911" t="str">
            <v>5150</v>
          </cell>
          <cell r="B911" t="str">
            <v/>
          </cell>
          <cell r="C911" t="str">
            <v/>
          </cell>
          <cell r="D911" t="str">
            <v/>
          </cell>
          <cell r="E911" t="str">
            <v/>
          </cell>
          <cell r="F911" t="str">
            <v/>
          </cell>
        </row>
        <row r="912">
          <cell r="A912" t="str">
            <v>5151</v>
          </cell>
          <cell r="B912" t="str">
            <v>可撓管</v>
          </cell>
          <cell r="C912" t="str">
            <v>SS/ゴム</v>
          </cell>
          <cell r="D912" t="str">
            <v>JIS5K</v>
          </cell>
          <cell r="E912" t="str">
            <v>FL'G</v>
          </cell>
          <cell r="F912" t="str">
            <v/>
          </cell>
        </row>
        <row r="913">
          <cell r="A913" t="str">
            <v>5152</v>
          </cell>
          <cell r="B913" t="str">
            <v>可撓管</v>
          </cell>
          <cell r="C913" t="str">
            <v>SS/ゴム</v>
          </cell>
          <cell r="D913" t="str">
            <v>JIS10K</v>
          </cell>
          <cell r="E913" t="str">
            <v>FL'G</v>
          </cell>
          <cell r="F913" t="str">
            <v/>
          </cell>
        </row>
        <row r="914">
          <cell r="A914" t="str">
            <v>5153</v>
          </cell>
          <cell r="B914" t="str">
            <v>可撓管</v>
          </cell>
          <cell r="C914" t="str">
            <v>SS/ゴム</v>
          </cell>
          <cell r="D914" t="str">
            <v>水協</v>
          </cell>
          <cell r="E914" t="str">
            <v>FL'G</v>
          </cell>
          <cell r="F914" t="str">
            <v/>
          </cell>
        </row>
        <row r="915">
          <cell r="A915" t="str">
            <v>5154</v>
          </cell>
          <cell r="B915" t="str">
            <v>可撓管</v>
          </cell>
          <cell r="C915" t="str">
            <v>SUS/ゴム</v>
          </cell>
          <cell r="D915" t="str">
            <v>JIS5K</v>
          </cell>
          <cell r="E915" t="str">
            <v>FL'G</v>
          </cell>
          <cell r="F915" t="str">
            <v/>
          </cell>
        </row>
        <row r="916">
          <cell r="A916" t="str">
            <v>5155</v>
          </cell>
          <cell r="B916" t="str">
            <v>可撓管</v>
          </cell>
          <cell r="C916" t="str">
            <v>SUS/ゴム</v>
          </cell>
          <cell r="D916" t="str">
            <v>JIS10K</v>
          </cell>
          <cell r="E916" t="str">
            <v>FL'G</v>
          </cell>
          <cell r="F916" t="str">
            <v/>
          </cell>
        </row>
        <row r="917">
          <cell r="A917" t="str">
            <v>5156</v>
          </cell>
          <cell r="B917" t="str">
            <v>可撓管</v>
          </cell>
          <cell r="C917" t="str">
            <v>SUS/ゴム</v>
          </cell>
          <cell r="D917" t="str">
            <v>水協</v>
          </cell>
          <cell r="E917" t="str">
            <v>FL'G</v>
          </cell>
          <cell r="F917" t="str">
            <v/>
          </cell>
        </row>
        <row r="918">
          <cell r="A918" t="str">
            <v>5157</v>
          </cell>
          <cell r="B918" t="str">
            <v>伸縮管</v>
          </cell>
          <cell r="C918" t="str">
            <v>SS/ゴム</v>
          </cell>
          <cell r="D918" t="str">
            <v>JIS5K</v>
          </cell>
          <cell r="E918" t="str">
            <v>FL'G</v>
          </cell>
          <cell r="F918" t="str">
            <v/>
          </cell>
        </row>
        <row r="919">
          <cell r="A919" t="str">
            <v>5158</v>
          </cell>
          <cell r="B919" t="str">
            <v>伸縮管</v>
          </cell>
          <cell r="C919" t="str">
            <v>SS/ゴム</v>
          </cell>
          <cell r="D919" t="str">
            <v>JIS10K</v>
          </cell>
          <cell r="E919" t="str">
            <v>FL'G</v>
          </cell>
          <cell r="F919" t="str">
            <v/>
          </cell>
        </row>
        <row r="920">
          <cell r="A920" t="str">
            <v>5159</v>
          </cell>
          <cell r="B920" t="str">
            <v>伸縮管</v>
          </cell>
          <cell r="C920" t="str">
            <v>SS/ゴム</v>
          </cell>
          <cell r="D920" t="str">
            <v>水協</v>
          </cell>
          <cell r="E920" t="str">
            <v>FL'G</v>
          </cell>
          <cell r="F920" t="str">
            <v/>
          </cell>
        </row>
        <row r="921">
          <cell r="A921" t="str">
            <v>5160</v>
          </cell>
          <cell r="B921" t="str">
            <v>伸縮管</v>
          </cell>
          <cell r="C921" t="str">
            <v>SUS/ゴム</v>
          </cell>
          <cell r="D921" t="str">
            <v>JIS5K</v>
          </cell>
          <cell r="E921" t="str">
            <v>FL'G</v>
          </cell>
          <cell r="F921" t="str">
            <v/>
          </cell>
        </row>
        <row r="922">
          <cell r="A922" t="str">
            <v>5161</v>
          </cell>
          <cell r="B922" t="str">
            <v>伸縮管</v>
          </cell>
          <cell r="C922" t="str">
            <v>SUS/ゴム</v>
          </cell>
          <cell r="D922" t="str">
            <v>JIS10K</v>
          </cell>
          <cell r="E922" t="str">
            <v>FL'G</v>
          </cell>
          <cell r="F922" t="str">
            <v/>
          </cell>
        </row>
        <row r="923">
          <cell r="A923" t="str">
            <v>5162</v>
          </cell>
          <cell r="B923" t="str">
            <v>伸縮管</v>
          </cell>
          <cell r="C923" t="str">
            <v>SUS/ゴム</v>
          </cell>
          <cell r="D923" t="str">
            <v>水協</v>
          </cell>
          <cell r="E923" t="str">
            <v>FL'G</v>
          </cell>
          <cell r="F923" t="str">
            <v/>
          </cell>
        </row>
        <row r="924">
          <cell r="A924" t="str">
            <v>5163</v>
          </cell>
          <cell r="B924" t="str">
            <v>伸縮継手</v>
          </cell>
          <cell r="C924" t="str">
            <v>SS</v>
          </cell>
          <cell r="D924" t="str">
            <v>JIS5K</v>
          </cell>
          <cell r="E924" t="str">
            <v>FL'G</v>
          </cell>
          <cell r="F924" t="str">
            <v/>
          </cell>
        </row>
        <row r="925">
          <cell r="A925" t="str">
            <v>5164</v>
          </cell>
          <cell r="B925" t="str">
            <v>伸縮継手</v>
          </cell>
          <cell r="C925" t="str">
            <v>SS</v>
          </cell>
          <cell r="D925" t="str">
            <v>JIS10K</v>
          </cell>
          <cell r="E925" t="str">
            <v>FL'G</v>
          </cell>
          <cell r="F925" t="str">
            <v/>
          </cell>
        </row>
        <row r="926">
          <cell r="A926" t="str">
            <v>5165</v>
          </cell>
          <cell r="B926" t="str">
            <v>伸縮継手</v>
          </cell>
          <cell r="C926" t="str">
            <v>SS</v>
          </cell>
          <cell r="D926" t="str">
            <v>水協</v>
          </cell>
          <cell r="E926" t="str">
            <v>FL'G</v>
          </cell>
          <cell r="F926" t="str">
            <v/>
          </cell>
        </row>
        <row r="927">
          <cell r="A927" t="str">
            <v>5166</v>
          </cell>
          <cell r="B927" t="str">
            <v>伸縮継手</v>
          </cell>
          <cell r="C927" t="str">
            <v>SUS</v>
          </cell>
          <cell r="D927" t="str">
            <v>JIS5K</v>
          </cell>
          <cell r="E927" t="str">
            <v>FL'G</v>
          </cell>
          <cell r="F927" t="str">
            <v/>
          </cell>
        </row>
        <row r="928">
          <cell r="A928" t="str">
            <v>5167</v>
          </cell>
          <cell r="B928" t="str">
            <v>伸縮継手</v>
          </cell>
          <cell r="C928" t="str">
            <v>SUS</v>
          </cell>
          <cell r="D928" t="str">
            <v>JIS10K</v>
          </cell>
          <cell r="E928" t="str">
            <v>FL'G</v>
          </cell>
          <cell r="F928" t="str">
            <v/>
          </cell>
        </row>
        <row r="929">
          <cell r="A929" t="str">
            <v>5168</v>
          </cell>
          <cell r="B929" t="str">
            <v>伸縮継手</v>
          </cell>
          <cell r="C929" t="str">
            <v>SUS</v>
          </cell>
          <cell r="D929" t="str">
            <v>水協</v>
          </cell>
          <cell r="E929" t="str">
            <v>FL'G</v>
          </cell>
          <cell r="F929" t="str">
            <v/>
          </cell>
        </row>
        <row r="930">
          <cell r="A930" t="str">
            <v>5169</v>
          </cell>
          <cell r="B930" t="str">
            <v>ルーズ短管</v>
          </cell>
          <cell r="C930" t="str">
            <v>FC</v>
          </cell>
          <cell r="D930" t="str">
            <v>JIS10K</v>
          </cell>
          <cell r="E930" t="str">
            <v>FL'G</v>
          </cell>
          <cell r="F930" t="str">
            <v/>
          </cell>
        </row>
        <row r="931">
          <cell r="A931" t="str">
            <v>5170</v>
          </cell>
          <cell r="B931" t="str">
            <v>ルーズ短管</v>
          </cell>
          <cell r="C931" t="str">
            <v>FC</v>
          </cell>
          <cell r="D931" t="str">
            <v>水協</v>
          </cell>
          <cell r="E931" t="str">
            <v>FL'G</v>
          </cell>
          <cell r="F931" t="str">
            <v/>
          </cell>
        </row>
        <row r="932">
          <cell r="A932" t="str">
            <v>5171</v>
          </cell>
          <cell r="B932" t="str">
            <v>ルーズ短管</v>
          </cell>
          <cell r="C932" t="str">
            <v>SUS</v>
          </cell>
          <cell r="D932" t="str">
            <v>JIS10K</v>
          </cell>
          <cell r="E932" t="str">
            <v>FL'G</v>
          </cell>
          <cell r="F932" t="str">
            <v/>
          </cell>
        </row>
        <row r="933">
          <cell r="A933" t="str">
            <v>5172</v>
          </cell>
          <cell r="B933" t="str">
            <v>ルーズ短管</v>
          </cell>
          <cell r="C933" t="str">
            <v>SUS</v>
          </cell>
          <cell r="D933" t="str">
            <v>水協</v>
          </cell>
          <cell r="E933" t="str">
            <v>FL'G</v>
          </cell>
          <cell r="F933" t="str">
            <v/>
          </cell>
        </row>
        <row r="934">
          <cell r="A934" t="str">
            <v>5173</v>
          </cell>
          <cell r="B934" t="str">
            <v>散水栓</v>
          </cell>
          <cell r="C934" t="str">
            <v>CAC</v>
          </cell>
          <cell r="D934" t="str">
            <v>JIS10K</v>
          </cell>
          <cell r="E934" t="str">
            <v>SCR'D</v>
          </cell>
          <cell r="F934" t="str">
            <v/>
          </cell>
        </row>
        <row r="935">
          <cell r="A935" t="str">
            <v>5174</v>
          </cell>
          <cell r="B935" t="str">
            <v>消泡ノズル</v>
          </cell>
          <cell r="C935" t="str">
            <v>FC</v>
          </cell>
          <cell r="D935" t="str">
            <v>JIS10K</v>
          </cell>
          <cell r="E935" t="str">
            <v>SCR'D</v>
          </cell>
          <cell r="F935" t="str">
            <v>可動式</v>
          </cell>
        </row>
        <row r="936">
          <cell r="A936" t="str">
            <v>5175</v>
          </cell>
          <cell r="B936" t="str">
            <v>スプレーノズル</v>
          </cell>
          <cell r="C936" t="str">
            <v>SUS</v>
          </cell>
          <cell r="D936" t="str">
            <v>JIS10K</v>
          </cell>
          <cell r="E936" t="str">
            <v>SCR'D</v>
          </cell>
          <cell r="F936" t="str">
            <v/>
          </cell>
        </row>
        <row r="937">
          <cell r="A937" t="str">
            <v>5176</v>
          </cell>
          <cell r="B937" t="str">
            <v/>
          </cell>
          <cell r="C937" t="str">
            <v/>
          </cell>
          <cell r="D937" t="str">
            <v/>
          </cell>
          <cell r="E937" t="str">
            <v/>
          </cell>
          <cell r="F937" t="str">
            <v/>
          </cell>
        </row>
        <row r="938">
          <cell r="A938" t="str">
            <v>5177</v>
          </cell>
          <cell r="B938" t="str">
            <v/>
          </cell>
          <cell r="C938" t="str">
            <v/>
          </cell>
          <cell r="D938" t="str">
            <v/>
          </cell>
          <cell r="E938" t="str">
            <v/>
          </cell>
          <cell r="F938" t="str">
            <v/>
          </cell>
        </row>
        <row r="939">
          <cell r="A939" t="str">
            <v>5178</v>
          </cell>
          <cell r="B939" t="str">
            <v/>
          </cell>
          <cell r="C939" t="str">
            <v/>
          </cell>
          <cell r="D939" t="str">
            <v/>
          </cell>
          <cell r="E939" t="str">
            <v/>
          </cell>
          <cell r="F939" t="str">
            <v/>
          </cell>
        </row>
        <row r="940">
          <cell r="A940" t="str">
            <v>5179</v>
          </cell>
          <cell r="B940" t="str">
            <v/>
          </cell>
          <cell r="C940" t="str">
            <v/>
          </cell>
          <cell r="D940" t="str">
            <v/>
          </cell>
          <cell r="E940" t="str">
            <v/>
          </cell>
          <cell r="F940" t="str">
            <v/>
          </cell>
        </row>
        <row r="941">
          <cell r="A941" t="str">
            <v>5180</v>
          </cell>
          <cell r="B941" t="str">
            <v/>
          </cell>
          <cell r="C941" t="str">
            <v/>
          </cell>
          <cell r="D941" t="str">
            <v/>
          </cell>
          <cell r="E941" t="str">
            <v/>
          </cell>
          <cell r="F941" t="str">
            <v/>
          </cell>
        </row>
        <row r="942">
          <cell r="A942" t="str">
            <v>5181</v>
          </cell>
          <cell r="B942" t="str">
            <v>電磁流量計</v>
          </cell>
          <cell r="C942" t="str">
            <v>-</v>
          </cell>
          <cell r="D942" t="str">
            <v>JIS10K</v>
          </cell>
          <cell r="E942" t="str">
            <v>FL'G</v>
          </cell>
          <cell r="F942" t="str">
            <v>電気支給</v>
          </cell>
        </row>
        <row r="943">
          <cell r="A943" t="str">
            <v>5182</v>
          </cell>
          <cell r="B943" t="str">
            <v>電磁流量計</v>
          </cell>
          <cell r="C943" t="str">
            <v>-</v>
          </cell>
          <cell r="D943" t="str">
            <v>水協</v>
          </cell>
          <cell r="E943" t="str">
            <v>FL'G</v>
          </cell>
          <cell r="F943" t="str">
            <v>電気支給</v>
          </cell>
        </row>
        <row r="944">
          <cell r="A944" t="str">
            <v>5183</v>
          </cell>
          <cell r="B944" t="str">
            <v>汚泥濃度計</v>
          </cell>
          <cell r="C944" t="str">
            <v>-</v>
          </cell>
          <cell r="D944" t="str">
            <v>JIS10K</v>
          </cell>
          <cell r="E944" t="str">
            <v>FL'G</v>
          </cell>
          <cell r="F944" t="str">
            <v>電気支給</v>
          </cell>
        </row>
        <row r="945">
          <cell r="A945" t="str">
            <v>5184</v>
          </cell>
          <cell r="B945" t="str">
            <v>汚泥濃度計</v>
          </cell>
          <cell r="C945" t="str">
            <v>-</v>
          </cell>
          <cell r="D945" t="str">
            <v>水協</v>
          </cell>
          <cell r="E945" t="str">
            <v>FL'G</v>
          </cell>
          <cell r="F945" t="str">
            <v>電気支給</v>
          </cell>
        </row>
        <row r="946">
          <cell r="A946" t="str">
            <v>5185</v>
          </cell>
          <cell r="B946" t="str">
            <v>超音波流量計</v>
          </cell>
          <cell r="C946" t="str">
            <v>-</v>
          </cell>
          <cell r="D946" t="str">
            <v>JIS5K</v>
          </cell>
          <cell r="E946" t="str">
            <v>FL'G</v>
          </cell>
          <cell r="F946" t="str">
            <v>電気支給</v>
          </cell>
        </row>
        <row r="947">
          <cell r="A947" t="str">
            <v>5186</v>
          </cell>
          <cell r="B947" t="str">
            <v>オリフィス流量計</v>
          </cell>
          <cell r="C947" t="str">
            <v>-</v>
          </cell>
          <cell r="D947" t="str">
            <v>JIS5K</v>
          </cell>
          <cell r="E947" t="str">
            <v/>
          </cell>
          <cell r="F947" t="str">
            <v>電気支給</v>
          </cell>
        </row>
        <row r="950">
          <cell r="A950" t="str">
            <v>6001</v>
          </cell>
          <cell r="B950" t="str">
            <v>ガスケット</v>
          </cell>
          <cell r="C950" t="str">
            <v>CR</v>
          </cell>
          <cell r="D950" t="str">
            <v>JIS5K</v>
          </cell>
          <cell r="E950" t="str">
            <v>3.0t</v>
          </cell>
          <cell r="F950" t="str">
            <v>全面座</v>
          </cell>
        </row>
        <row r="951">
          <cell r="A951" t="str">
            <v>6002</v>
          </cell>
          <cell r="B951" t="str">
            <v>ガスケット</v>
          </cell>
          <cell r="C951" t="str">
            <v>CR</v>
          </cell>
          <cell r="D951" t="str">
            <v>JIS10K</v>
          </cell>
          <cell r="E951" t="str">
            <v>3.0t</v>
          </cell>
          <cell r="F951" t="str">
            <v>全面座</v>
          </cell>
        </row>
        <row r="952">
          <cell r="A952" t="str">
            <v>6003</v>
          </cell>
          <cell r="B952" t="str">
            <v>ガスケット</v>
          </cell>
          <cell r="C952" t="str">
            <v>CR</v>
          </cell>
          <cell r="D952" t="str">
            <v>水協</v>
          </cell>
          <cell r="E952" t="str">
            <v>3.0t</v>
          </cell>
          <cell r="F952" t="str">
            <v>全面座</v>
          </cell>
        </row>
        <row r="953">
          <cell r="A953" t="str">
            <v>6004</v>
          </cell>
          <cell r="B953" t="str">
            <v>ガスケット</v>
          </cell>
          <cell r="C953" t="str">
            <v>EPDM</v>
          </cell>
          <cell r="D953" t="str">
            <v>JIS5K</v>
          </cell>
          <cell r="E953" t="str">
            <v>3.0t</v>
          </cell>
          <cell r="F953" t="str">
            <v>全面座</v>
          </cell>
        </row>
        <row r="954">
          <cell r="A954" t="str">
            <v>6005</v>
          </cell>
          <cell r="B954" t="str">
            <v>ガスケット</v>
          </cell>
          <cell r="C954" t="str">
            <v>EPDM</v>
          </cell>
          <cell r="D954" t="str">
            <v>JIS10K</v>
          </cell>
          <cell r="E954" t="str">
            <v>3.0t</v>
          </cell>
          <cell r="F954" t="str">
            <v>全面座</v>
          </cell>
        </row>
        <row r="955">
          <cell r="A955" t="str">
            <v>6006</v>
          </cell>
          <cell r="B955" t="str">
            <v>ガスケット</v>
          </cell>
          <cell r="C955" t="str">
            <v>EPDM</v>
          </cell>
          <cell r="D955" t="str">
            <v>水協</v>
          </cell>
          <cell r="E955" t="str">
            <v>3.0t</v>
          </cell>
          <cell r="F955" t="str">
            <v>全面座</v>
          </cell>
        </row>
        <row r="956">
          <cell r="A956" t="str">
            <v>6007</v>
          </cell>
          <cell r="B956" t="str">
            <v>ガスケット</v>
          </cell>
          <cell r="C956" t="str">
            <v>PTFE</v>
          </cell>
          <cell r="D956" t="str">
            <v>JIS5K</v>
          </cell>
          <cell r="E956" t="str">
            <v>3.0t</v>
          </cell>
          <cell r="F956" t="str">
            <v>全面座</v>
          </cell>
        </row>
        <row r="957">
          <cell r="A957" t="str">
            <v>6008</v>
          </cell>
          <cell r="B957" t="str">
            <v>ガスケット</v>
          </cell>
          <cell r="C957" t="str">
            <v>PTFE</v>
          </cell>
          <cell r="D957" t="str">
            <v>JIS10K</v>
          </cell>
          <cell r="E957" t="str">
            <v>3.0t</v>
          </cell>
          <cell r="F957" t="str">
            <v>全面座</v>
          </cell>
        </row>
        <row r="958">
          <cell r="A958" t="str">
            <v>6009</v>
          </cell>
          <cell r="B958" t="str">
            <v>ガスケット</v>
          </cell>
          <cell r="C958" t="str">
            <v>PTFE</v>
          </cell>
          <cell r="D958" t="str">
            <v>水協</v>
          </cell>
          <cell r="E958" t="str">
            <v>3.0t</v>
          </cell>
          <cell r="F958" t="str">
            <v>全面座</v>
          </cell>
        </row>
        <row r="959">
          <cell r="B959" t="str">
            <v/>
          </cell>
          <cell r="C959" t="str">
            <v/>
          </cell>
          <cell r="D959" t="str">
            <v/>
          </cell>
          <cell r="E959" t="str">
            <v/>
          </cell>
          <cell r="F959" t="str">
            <v/>
          </cell>
        </row>
        <row r="960">
          <cell r="B960" t="str">
            <v/>
          </cell>
          <cell r="C960" t="str">
            <v/>
          </cell>
          <cell r="D960" t="str">
            <v/>
          </cell>
          <cell r="E960" t="str">
            <v/>
          </cell>
          <cell r="F960" t="str">
            <v/>
          </cell>
        </row>
        <row r="961">
          <cell r="B961" t="str">
            <v/>
          </cell>
          <cell r="C961" t="str">
            <v/>
          </cell>
          <cell r="D961" t="str">
            <v/>
          </cell>
          <cell r="E961" t="str">
            <v/>
          </cell>
          <cell r="F961" t="str">
            <v/>
          </cell>
        </row>
        <row r="962">
          <cell r="B962" t="str">
            <v/>
          </cell>
          <cell r="C962" t="str">
            <v/>
          </cell>
          <cell r="D962" t="str">
            <v/>
          </cell>
          <cell r="E962" t="str">
            <v/>
          </cell>
          <cell r="F962" t="str">
            <v/>
          </cell>
        </row>
        <row r="963"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</row>
        <row r="964">
          <cell r="A964" t="str">
            <v>6101</v>
          </cell>
          <cell r="B964" t="str">
            <v>ボルト&amp;ナット</v>
          </cell>
          <cell r="C964" t="str">
            <v>SS400/Zn</v>
          </cell>
          <cell r="D964" t="str">
            <v/>
          </cell>
          <cell r="E964" t="str">
            <v/>
          </cell>
          <cell r="F964" t="str">
            <v/>
          </cell>
        </row>
        <row r="965">
          <cell r="A965" t="str">
            <v>6102</v>
          </cell>
          <cell r="B965" t="str">
            <v>ボルト&amp;ナット</v>
          </cell>
          <cell r="C965" t="str">
            <v>SS400/Zn</v>
          </cell>
          <cell r="D965" t="str">
            <v/>
          </cell>
          <cell r="E965" t="str">
            <v>平座金×1</v>
          </cell>
          <cell r="F965" t="str">
            <v/>
          </cell>
        </row>
        <row r="966">
          <cell r="A966" t="str">
            <v>6103</v>
          </cell>
          <cell r="B966" t="str">
            <v>ボルト&amp;ナット</v>
          </cell>
          <cell r="C966" t="str">
            <v>SS400/Zn</v>
          </cell>
          <cell r="D966" t="str">
            <v/>
          </cell>
          <cell r="E966" t="str">
            <v>平座金×2</v>
          </cell>
          <cell r="F966" t="str">
            <v/>
          </cell>
        </row>
        <row r="967">
          <cell r="A967" t="str">
            <v>6104</v>
          </cell>
          <cell r="B967" t="str">
            <v>ボルト&amp;ナット</v>
          </cell>
          <cell r="C967" t="str">
            <v>SUS304</v>
          </cell>
          <cell r="D967" t="str">
            <v/>
          </cell>
          <cell r="E967" t="str">
            <v/>
          </cell>
          <cell r="F967" t="str">
            <v/>
          </cell>
        </row>
        <row r="968">
          <cell r="A968" t="str">
            <v>6105</v>
          </cell>
          <cell r="B968" t="str">
            <v>ボルト&amp;ナット</v>
          </cell>
          <cell r="C968" t="str">
            <v>SUS304</v>
          </cell>
          <cell r="D968" t="str">
            <v/>
          </cell>
          <cell r="E968" t="str">
            <v>平座金×1</v>
          </cell>
          <cell r="F968" t="str">
            <v/>
          </cell>
        </row>
        <row r="969">
          <cell r="A969" t="str">
            <v>6106</v>
          </cell>
          <cell r="B969" t="str">
            <v>ボルト&amp;ナット</v>
          </cell>
          <cell r="C969" t="str">
            <v>SUS304</v>
          </cell>
          <cell r="D969" t="str">
            <v/>
          </cell>
          <cell r="E969" t="str">
            <v>平座金×2</v>
          </cell>
          <cell r="F969" t="str">
            <v/>
          </cell>
        </row>
        <row r="970">
          <cell r="A970" t="str">
            <v>6107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</row>
        <row r="971">
          <cell r="A971" t="str">
            <v>6108</v>
          </cell>
          <cell r="B971" t="str">
            <v/>
          </cell>
          <cell r="C971" t="str">
            <v/>
          </cell>
          <cell r="D971" t="str">
            <v/>
          </cell>
          <cell r="E971" t="str">
            <v/>
          </cell>
          <cell r="F971" t="str">
            <v/>
          </cell>
        </row>
        <row r="972">
          <cell r="A972" t="str">
            <v>6109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</row>
        <row r="973">
          <cell r="A973" t="str">
            <v>6110</v>
          </cell>
          <cell r="B973" t="str">
            <v>スタッドボルト&amp;ナット</v>
          </cell>
          <cell r="C973" t="str">
            <v>SS400/Zn</v>
          </cell>
          <cell r="D973" t="str">
            <v>ナット×1</v>
          </cell>
          <cell r="E973" t="str">
            <v/>
          </cell>
          <cell r="F973" t="str">
            <v/>
          </cell>
        </row>
        <row r="974">
          <cell r="A974" t="str">
            <v>6111</v>
          </cell>
          <cell r="B974" t="str">
            <v>スタッドボルト&amp;ナット</v>
          </cell>
          <cell r="C974" t="str">
            <v>SS400/Zn</v>
          </cell>
          <cell r="D974" t="str">
            <v>ナット×1</v>
          </cell>
          <cell r="E974" t="str">
            <v>平座金×1</v>
          </cell>
          <cell r="F974" t="str">
            <v/>
          </cell>
        </row>
        <row r="975">
          <cell r="A975" t="str">
            <v>6112</v>
          </cell>
          <cell r="B975" t="str">
            <v>スタッドボルト&amp;ナット</v>
          </cell>
          <cell r="C975" t="str">
            <v>SS400/Zn</v>
          </cell>
          <cell r="D975" t="str">
            <v>ナット×2</v>
          </cell>
          <cell r="E975" t="str">
            <v/>
          </cell>
          <cell r="F975" t="str">
            <v/>
          </cell>
        </row>
        <row r="976">
          <cell r="A976" t="str">
            <v>6113</v>
          </cell>
          <cell r="B976" t="str">
            <v>スタッドボルト&amp;ナット</v>
          </cell>
          <cell r="C976" t="str">
            <v>SS400/Zn</v>
          </cell>
          <cell r="D976" t="str">
            <v>ナット×2</v>
          </cell>
          <cell r="E976" t="str">
            <v>平座金×1</v>
          </cell>
          <cell r="F976" t="str">
            <v/>
          </cell>
        </row>
        <row r="977">
          <cell r="A977" t="str">
            <v>6114</v>
          </cell>
          <cell r="B977" t="str">
            <v>スタッドボルト&amp;ナット</v>
          </cell>
          <cell r="C977" t="str">
            <v>SS400/Zn</v>
          </cell>
          <cell r="D977" t="str">
            <v>ナット×2</v>
          </cell>
          <cell r="E977" t="str">
            <v>平座金×2</v>
          </cell>
          <cell r="F977" t="str">
            <v/>
          </cell>
        </row>
        <row r="978">
          <cell r="A978" t="str">
            <v>6115</v>
          </cell>
          <cell r="B978" t="str">
            <v>スタッドボルト&amp;ナット</v>
          </cell>
          <cell r="C978" t="str">
            <v>SUS304</v>
          </cell>
          <cell r="D978" t="str">
            <v>ナット×1</v>
          </cell>
          <cell r="E978" t="str">
            <v/>
          </cell>
          <cell r="F978" t="str">
            <v/>
          </cell>
        </row>
        <row r="979">
          <cell r="A979" t="str">
            <v>6116</v>
          </cell>
          <cell r="B979" t="str">
            <v>スタッドボルト&amp;ナット</v>
          </cell>
          <cell r="C979" t="str">
            <v>SUS304</v>
          </cell>
          <cell r="D979" t="str">
            <v>ナット×1</v>
          </cell>
          <cell r="E979" t="str">
            <v>平座金×1</v>
          </cell>
          <cell r="F979" t="str">
            <v/>
          </cell>
        </row>
        <row r="980">
          <cell r="A980" t="str">
            <v>6117</v>
          </cell>
          <cell r="B980" t="str">
            <v>スタッドボルト&amp;ナット</v>
          </cell>
          <cell r="C980" t="str">
            <v>SUS304</v>
          </cell>
          <cell r="D980" t="str">
            <v>ナット×2</v>
          </cell>
          <cell r="E980" t="str">
            <v/>
          </cell>
          <cell r="F980" t="str">
            <v/>
          </cell>
        </row>
        <row r="981">
          <cell r="A981" t="str">
            <v>6118</v>
          </cell>
          <cell r="B981" t="str">
            <v>スタッドボルト&amp;ナット</v>
          </cell>
          <cell r="C981" t="str">
            <v>SUS304</v>
          </cell>
          <cell r="D981" t="str">
            <v>ナット×2</v>
          </cell>
          <cell r="E981" t="str">
            <v>平座金×1</v>
          </cell>
          <cell r="F981" t="str">
            <v/>
          </cell>
        </row>
        <row r="982">
          <cell r="A982" t="str">
            <v>6119</v>
          </cell>
          <cell r="B982" t="str">
            <v>スタッドボルト&amp;ナット</v>
          </cell>
          <cell r="C982" t="str">
            <v>SUS304</v>
          </cell>
          <cell r="D982" t="str">
            <v>ナット×2</v>
          </cell>
          <cell r="E982" t="str">
            <v>平座金×2</v>
          </cell>
          <cell r="F982" t="str">
            <v/>
          </cell>
        </row>
        <row r="983">
          <cell r="A983" t="str">
            <v>6120</v>
          </cell>
          <cell r="B983" t="str">
            <v/>
          </cell>
          <cell r="C983" t="str">
            <v/>
          </cell>
          <cell r="D983" t="str">
            <v/>
          </cell>
          <cell r="E983" t="str">
            <v/>
          </cell>
          <cell r="F983" t="str">
            <v/>
          </cell>
        </row>
        <row r="984">
          <cell r="A984" t="str">
            <v>6121</v>
          </cell>
          <cell r="B984" t="str">
            <v/>
          </cell>
          <cell r="C984" t="str">
            <v/>
          </cell>
          <cell r="D984" t="str">
            <v/>
          </cell>
          <cell r="E984" t="str">
            <v/>
          </cell>
          <cell r="F984" t="str">
            <v/>
          </cell>
        </row>
        <row r="985">
          <cell r="A985" t="str">
            <v>6122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</row>
        <row r="986">
          <cell r="A986" t="str">
            <v>6123</v>
          </cell>
          <cell r="B986" t="str">
            <v/>
          </cell>
          <cell r="C986" t="str">
            <v/>
          </cell>
          <cell r="D986" t="str">
            <v/>
          </cell>
          <cell r="E986" t="str">
            <v/>
          </cell>
          <cell r="F986" t="str">
            <v/>
          </cell>
        </row>
        <row r="987">
          <cell r="A987" t="str">
            <v>6124</v>
          </cell>
          <cell r="B987" t="str">
            <v/>
          </cell>
          <cell r="C987" t="str">
            <v/>
          </cell>
          <cell r="D987" t="str">
            <v/>
          </cell>
          <cell r="E987" t="str">
            <v/>
          </cell>
          <cell r="F987" t="str">
            <v/>
          </cell>
        </row>
        <row r="988">
          <cell r="A988" t="str">
            <v>6125</v>
          </cell>
          <cell r="B988" t="str">
            <v/>
          </cell>
          <cell r="C988" t="str">
            <v/>
          </cell>
          <cell r="D988" t="str">
            <v/>
          </cell>
          <cell r="E988" t="str">
            <v/>
          </cell>
          <cell r="F988" t="str">
            <v/>
          </cell>
        </row>
        <row r="989">
          <cell r="A989" t="str">
            <v>6126</v>
          </cell>
          <cell r="B989" t="str">
            <v/>
          </cell>
          <cell r="C989" t="str">
            <v/>
          </cell>
          <cell r="D989" t="str">
            <v/>
          </cell>
          <cell r="E989" t="str">
            <v/>
          </cell>
          <cell r="F989" t="str">
            <v/>
          </cell>
        </row>
        <row r="990">
          <cell r="A990" t="str">
            <v>6127</v>
          </cell>
          <cell r="B990" t="str">
            <v/>
          </cell>
          <cell r="C990" t="str">
            <v/>
          </cell>
          <cell r="D990" t="str">
            <v/>
          </cell>
          <cell r="E990" t="str">
            <v/>
          </cell>
          <cell r="F990" t="str">
            <v/>
          </cell>
        </row>
        <row r="991">
          <cell r="A991" t="str">
            <v>6128</v>
          </cell>
          <cell r="B991" t="str">
            <v/>
          </cell>
          <cell r="C991" t="str">
            <v/>
          </cell>
          <cell r="D991" t="str">
            <v/>
          </cell>
          <cell r="E991" t="str">
            <v/>
          </cell>
          <cell r="F991" t="str">
            <v/>
          </cell>
        </row>
        <row r="992">
          <cell r="A992" t="str">
            <v>6129</v>
          </cell>
          <cell r="B992" t="str">
            <v/>
          </cell>
          <cell r="C992" t="str">
            <v/>
          </cell>
          <cell r="D992" t="str">
            <v/>
          </cell>
          <cell r="E992" t="str">
            <v/>
          </cell>
          <cell r="F992" t="str">
            <v/>
          </cell>
        </row>
        <row r="993">
          <cell r="A993" t="str">
            <v>6130</v>
          </cell>
          <cell r="B993" t="str">
            <v/>
          </cell>
          <cell r="C993" t="str">
            <v/>
          </cell>
          <cell r="D993" t="str">
            <v/>
          </cell>
          <cell r="E993" t="str">
            <v/>
          </cell>
          <cell r="F993" t="str">
            <v/>
          </cell>
        </row>
        <row r="994">
          <cell r="A994" t="str">
            <v>6201</v>
          </cell>
          <cell r="B994" t="str">
            <v>鋳鉄管フランジ接合材</v>
          </cell>
          <cell r="C994" t="str">
            <v>SS/CR</v>
          </cell>
          <cell r="D994" t="str">
            <v>水協</v>
          </cell>
          <cell r="E994" t="str">
            <v/>
          </cell>
          <cell r="F994" t="str">
            <v/>
          </cell>
        </row>
        <row r="995">
          <cell r="A995" t="str">
            <v>6202</v>
          </cell>
          <cell r="B995" t="str">
            <v>鋳鉄管フランジ接合材</v>
          </cell>
          <cell r="C995" t="str">
            <v>SUS/CR</v>
          </cell>
          <cell r="D995" t="str">
            <v>水協</v>
          </cell>
          <cell r="E995" t="str">
            <v/>
          </cell>
          <cell r="F995" t="str">
            <v/>
          </cell>
        </row>
        <row r="996">
          <cell r="A996" t="str">
            <v>6203</v>
          </cell>
          <cell r="B996" t="str">
            <v>鋳鉄管フランジ接合材</v>
          </cell>
          <cell r="C996" t="str">
            <v>絶縁/CR</v>
          </cell>
          <cell r="D996" t="str">
            <v>水協</v>
          </cell>
          <cell r="E996" t="str">
            <v/>
          </cell>
          <cell r="F996" t="str">
            <v/>
          </cell>
        </row>
        <row r="997">
          <cell r="B997" t="str">
            <v/>
          </cell>
          <cell r="C997" t="str">
            <v/>
          </cell>
          <cell r="D997" t="str">
            <v/>
          </cell>
          <cell r="E997" t="str">
            <v/>
          </cell>
          <cell r="F997" t="str">
            <v/>
          </cell>
        </row>
        <row r="998"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</row>
        <row r="999">
          <cell r="B999" t="str">
            <v/>
          </cell>
          <cell r="C999" t="str">
            <v/>
          </cell>
          <cell r="D999" t="str">
            <v/>
          </cell>
          <cell r="E999" t="str">
            <v/>
          </cell>
          <cell r="F999" t="str">
            <v/>
          </cell>
        </row>
        <row r="1000">
          <cell r="B1000" t="str">
            <v/>
          </cell>
          <cell r="C1000" t="str">
            <v/>
          </cell>
          <cell r="D1000" t="str">
            <v/>
          </cell>
          <cell r="E1000" t="str">
            <v/>
          </cell>
          <cell r="F1000" t="str">
            <v/>
          </cell>
        </row>
        <row r="1001">
          <cell r="B1001" t="str">
            <v/>
          </cell>
          <cell r="C1001" t="str">
            <v/>
          </cell>
          <cell r="D1001" t="str">
            <v/>
          </cell>
          <cell r="E1001" t="str">
            <v/>
          </cell>
          <cell r="F1001" t="str">
            <v/>
          </cell>
        </row>
        <row r="1002">
          <cell r="A1002" t="str">
            <v>6301</v>
          </cell>
          <cell r="B1002" t="str">
            <v>鋼管フランジ接合材</v>
          </cell>
          <cell r="C1002" t="str">
            <v>SS/CR</v>
          </cell>
          <cell r="D1002" t="str">
            <v>水協</v>
          </cell>
          <cell r="E1002" t="str">
            <v/>
          </cell>
          <cell r="F1002" t="str">
            <v/>
          </cell>
        </row>
        <row r="1003">
          <cell r="A1003" t="str">
            <v>6302</v>
          </cell>
          <cell r="B1003" t="str">
            <v>鋼管フランジ接合材</v>
          </cell>
          <cell r="C1003" t="str">
            <v>SS/CR</v>
          </cell>
          <cell r="D1003" t="str">
            <v>JIS5K</v>
          </cell>
          <cell r="E1003" t="str">
            <v/>
          </cell>
          <cell r="F1003" t="str">
            <v/>
          </cell>
        </row>
        <row r="1004">
          <cell r="A1004" t="str">
            <v>6303</v>
          </cell>
          <cell r="B1004" t="str">
            <v>鋼管フランジ接合材</v>
          </cell>
          <cell r="C1004" t="str">
            <v>SS/CR</v>
          </cell>
          <cell r="D1004" t="str">
            <v>JIS10K</v>
          </cell>
          <cell r="E1004" t="str">
            <v/>
          </cell>
          <cell r="F1004" t="str">
            <v/>
          </cell>
        </row>
        <row r="1005">
          <cell r="A1005" t="str">
            <v>6304</v>
          </cell>
          <cell r="B1005" t="str">
            <v>鋼管フランジ接合材</v>
          </cell>
          <cell r="C1005" t="str">
            <v>SUS/CR</v>
          </cell>
          <cell r="D1005" t="str">
            <v>水協</v>
          </cell>
          <cell r="E1005" t="str">
            <v/>
          </cell>
          <cell r="F1005" t="str">
            <v/>
          </cell>
        </row>
        <row r="1006">
          <cell r="A1006" t="str">
            <v>6305</v>
          </cell>
          <cell r="B1006" t="str">
            <v>鋼管フランジ接合材</v>
          </cell>
          <cell r="C1006" t="str">
            <v>SUS/CR</v>
          </cell>
          <cell r="D1006" t="str">
            <v>JIS5K</v>
          </cell>
          <cell r="E1006" t="str">
            <v/>
          </cell>
          <cell r="F1006" t="str">
            <v/>
          </cell>
        </row>
        <row r="1007">
          <cell r="A1007" t="str">
            <v>6306</v>
          </cell>
          <cell r="B1007" t="str">
            <v>鋼管フランジ接合材</v>
          </cell>
          <cell r="C1007" t="str">
            <v>SUS/CR</v>
          </cell>
          <cell r="D1007" t="str">
            <v>JIS10K</v>
          </cell>
          <cell r="E1007" t="str">
            <v/>
          </cell>
          <cell r="F1007" t="str">
            <v/>
          </cell>
        </row>
        <row r="1008">
          <cell r="A1008" t="str">
            <v>6307</v>
          </cell>
          <cell r="B1008" t="str">
            <v>鋼管フランジ接合材</v>
          </cell>
          <cell r="C1008" t="str">
            <v>絶縁/CR</v>
          </cell>
          <cell r="D1008" t="str">
            <v>水協</v>
          </cell>
          <cell r="E1008" t="str">
            <v/>
          </cell>
          <cell r="F1008" t="str">
            <v/>
          </cell>
        </row>
        <row r="1009">
          <cell r="A1009" t="str">
            <v>6308</v>
          </cell>
          <cell r="B1009" t="str">
            <v>鋼管フランジ接合材</v>
          </cell>
          <cell r="C1009" t="str">
            <v>絶縁/CR</v>
          </cell>
          <cell r="D1009" t="str">
            <v>JIS5K</v>
          </cell>
          <cell r="E1009" t="str">
            <v/>
          </cell>
          <cell r="F1009" t="str">
            <v/>
          </cell>
        </row>
        <row r="1010">
          <cell r="A1010" t="str">
            <v>6309</v>
          </cell>
          <cell r="B1010" t="str">
            <v>鋼管フランジ接合材</v>
          </cell>
          <cell r="C1010" t="str">
            <v>絶縁/CR</v>
          </cell>
          <cell r="D1010" t="str">
            <v>JIS10K</v>
          </cell>
          <cell r="E1010" t="str">
            <v/>
          </cell>
          <cell r="F1010" t="str">
            <v/>
          </cell>
        </row>
        <row r="1011">
          <cell r="A1011" t="str">
            <v>6310</v>
          </cell>
          <cell r="B1011" t="str">
            <v>鋼管フランジ接合材</v>
          </cell>
          <cell r="C1011" t="str">
            <v>SS/EPDM</v>
          </cell>
          <cell r="D1011" t="str">
            <v>水協</v>
          </cell>
          <cell r="E1011" t="str">
            <v/>
          </cell>
          <cell r="F1011" t="str">
            <v/>
          </cell>
        </row>
        <row r="1012">
          <cell r="A1012" t="str">
            <v>6311</v>
          </cell>
          <cell r="B1012" t="str">
            <v>鋼管フランジ接合材</v>
          </cell>
          <cell r="C1012" t="str">
            <v>SS/EPDM</v>
          </cell>
          <cell r="D1012" t="str">
            <v>JIS5K</v>
          </cell>
          <cell r="E1012" t="str">
            <v/>
          </cell>
          <cell r="F1012" t="str">
            <v/>
          </cell>
        </row>
        <row r="1013">
          <cell r="A1013" t="str">
            <v>6312</v>
          </cell>
          <cell r="B1013" t="str">
            <v>鋼管フランジ接合材</v>
          </cell>
          <cell r="C1013" t="str">
            <v>SS/EPDM</v>
          </cell>
          <cell r="D1013" t="str">
            <v>JIS10K</v>
          </cell>
          <cell r="E1013" t="str">
            <v/>
          </cell>
          <cell r="F1013" t="str">
            <v/>
          </cell>
        </row>
        <row r="1014">
          <cell r="A1014" t="str">
            <v>6313</v>
          </cell>
          <cell r="B1014" t="str">
            <v>鋼管フランジ接合材</v>
          </cell>
          <cell r="C1014" t="str">
            <v>SUS/EPDM</v>
          </cell>
          <cell r="D1014" t="str">
            <v>水協</v>
          </cell>
          <cell r="E1014" t="str">
            <v/>
          </cell>
          <cell r="F1014" t="str">
            <v/>
          </cell>
        </row>
        <row r="1015">
          <cell r="A1015" t="str">
            <v>6314</v>
          </cell>
          <cell r="B1015" t="str">
            <v>鋼管フランジ接合材</v>
          </cell>
          <cell r="C1015" t="str">
            <v>SUS/EPDM</v>
          </cell>
          <cell r="D1015" t="str">
            <v>JIS5K</v>
          </cell>
          <cell r="E1015" t="str">
            <v/>
          </cell>
          <cell r="F1015" t="str">
            <v/>
          </cell>
        </row>
        <row r="1016">
          <cell r="A1016" t="str">
            <v>6315</v>
          </cell>
          <cell r="B1016" t="str">
            <v>鋼管フランジ接合材</v>
          </cell>
          <cell r="C1016" t="str">
            <v>SUS/EPDM</v>
          </cell>
          <cell r="D1016" t="str">
            <v>JIS10K</v>
          </cell>
          <cell r="E1016" t="str">
            <v/>
          </cell>
          <cell r="F1016" t="str">
            <v/>
          </cell>
        </row>
        <row r="1017">
          <cell r="A1017" t="str">
            <v>6316</v>
          </cell>
          <cell r="B1017" t="str">
            <v>鋼管フランジ接合材</v>
          </cell>
          <cell r="C1017" t="str">
            <v>絶縁/EPDM</v>
          </cell>
          <cell r="D1017" t="str">
            <v>水協</v>
          </cell>
          <cell r="E1017" t="str">
            <v/>
          </cell>
          <cell r="F1017" t="str">
            <v/>
          </cell>
        </row>
        <row r="1018">
          <cell r="A1018" t="str">
            <v>6317</v>
          </cell>
          <cell r="B1018" t="str">
            <v>鋼管フランジ接合材</v>
          </cell>
          <cell r="C1018" t="str">
            <v>絶縁/EPDM</v>
          </cell>
          <cell r="D1018" t="str">
            <v>JIS5K</v>
          </cell>
          <cell r="E1018" t="str">
            <v/>
          </cell>
          <cell r="F1018" t="str">
            <v/>
          </cell>
        </row>
        <row r="1019">
          <cell r="A1019" t="str">
            <v>6318</v>
          </cell>
          <cell r="B1019" t="str">
            <v>鋼管フランジ接合材</v>
          </cell>
          <cell r="C1019" t="str">
            <v>絶縁/EPDM</v>
          </cell>
          <cell r="D1019" t="str">
            <v>JIS10K</v>
          </cell>
          <cell r="E1019" t="str">
            <v/>
          </cell>
          <cell r="F1019" t="str">
            <v/>
          </cell>
        </row>
        <row r="1020">
          <cell r="A1020" t="str">
            <v>6319</v>
          </cell>
          <cell r="B1020" t="str">
            <v>鋼管フランジ接合材</v>
          </cell>
          <cell r="C1020" t="str">
            <v>SS/テフロン</v>
          </cell>
          <cell r="D1020" t="str">
            <v>水協</v>
          </cell>
          <cell r="E1020" t="str">
            <v/>
          </cell>
          <cell r="F1020" t="str">
            <v/>
          </cell>
        </row>
        <row r="1021">
          <cell r="A1021" t="str">
            <v>6320</v>
          </cell>
          <cell r="B1021" t="str">
            <v>鋼管フランジ接合材</v>
          </cell>
          <cell r="C1021" t="str">
            <v>SS/テフロン</v>
          </cell>
          <cell r="D1021" t="str">
            <v>JIS5K</v>
          </cell>
          <cell r="E1021" t="str">
            <v/>
          </cell>
          <cell r="F1021" t="str">
            <v/>
          </cell>
        </row>
        <row r="1022">
          <cell r="A1022" t="str">
            <v>6321</v>
          </cell>
          <cell r="B1022" t="str">
            <v>鋼管フランジ接合材</v>
          </cell>
          <cell r="C1022" t="str">
            <v>SS/テフロン</v>
          </cell>
          <cell r="D1022" t="str">
            <v>JIS10K</v>
          </cell>
          <cell r="E1022" t="str">
            <v/>
          </cell>
          <cell r="F1022" t="str">
            <v/>
          </cell>
        </row>
        <row r="1023">
          <cell r="A1023" t="str">
            <v>6322</v>
          </cell>
          <cell r="B1023" t="str">
            <v>鋼管フランジ接合材</v>
          </cell>
          <cell r="C1023" t="str">
            <v>SUS/テフロン</v>
          </cell>
          <cell r="D1023" t="str">
            <v>水協</v>
          </cell>
          <cell r="E1023" t="str">
            <v/>
          </cell>
          <cell r="F1023" t="str">
            <v/>
          </cell>
        </row>
        <row r="1024">
          <cell r="A1024" t="str">
            <v>6323</v>
          </cell>
          <cell r="B1024" t="str">
            <v>鋼管フランジ接合材</v>
          </cell>
          <cell r="C1024" t="str">
            <v>SUS/テフロン</v>
          </cell>
          <cell r="D1024" t="str">
            <v>JIS5K</v>
          </cell>
          <cell r="E1024" t="str">
            <v/>
          </cell>
          <cell r="F1024" t="str">
            <v/>
          </cell>
        </row>
        <row r="1025">
          <cell r="A1025" t="str">
            <v>6324</v>
          </cell>
          <cell r="B1025" t="str">
            <v>鋼管フランジ接合材</v>
          </cell>
          <cell r="C1025" t="str">
            <v>SUS/テフロン</v>
          </cell>
          <cell r="D1025" t="str">
            <v>JIS10K</v>
          </cell>
          <cell r="E1025" t="str">
            <v/>
          </cell>
          <cell r="F1025" t="str">
            <v/>
          </cell>
        </row>
        <row r="1026">
          <cell r="A1026" t="str">
            <v>6325</v>
          </cell>
          <cell r="B1026" t="str">
            <v>鋼管フランジ接合材</v>
          </cell>
          <cell r="C1026" t="str">
            <v>絶縁/テフロン</v>
          </cell>
          <cell r="D1026" t="str">
            <v>水協</v>
          </cell>
          <cell r="E1026" t="str">
            <v/>
          </cell>
          <cell r="F1026" t="str">
            <v/>
          </cell>
        </row>
        <row r="1027">
          <cell r="A1027" t="str">
            <v>6326</v>
          </cell>
          <cell r="B1027" t="str">
            <v>鋼管フランジ接合材</v>
          </cell>
          <cell r="C1027" t="str">
            <v>絶縁/テフロン</v>
          </cell>
          <cell r="D1027" t="str">
            <v>JIS5K</v>
          </cell>
          <cell r="E1027" t="str">
            <v/>
          </cell>
          <cell r="F1027" t="str">
            <v/>
          </cell>
        </row>
        <row r="1028">
          <cell r="A1028" t="str">
            <v>6327</v>
          </cell>
          <cell r="B1028" t="str">
            <v>鋼管フランジ接合材</v>
          </cell>
          <cell r="C1028" t="str">
            <v>絶縁/テフロン</v>
          </cell>
          <cell r="D1028" t="str">
            <v>JIS10K</v>
          </cell>
          <cell r="E1028" t="str">
            <v/>
          </cell>
          <cell r="F1028" t="str">
            <v/>
          </cell>
        </row>
        <row r="1029">
          <cell r="A1029" t="str">
            <v>6328</v>
          </cell>
          <cell r="B1029" t="str">
            <v>フランジ取付費</v>
          </cell>
          <cell r="C1029" t="str">
            <v>工場</v>
          </cell>
          <cell r="D1029" t="str">
            <v>JIS5K</v>
          </cell>
          <cell r="E1029" t="str">
            <v/>
          </cell>
          <cell r="F1029" t="str">
            <v/>
          </cell>
        </row>
        <row r="1030">
          <cell r="A1030" t="str">
            <v>6329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</row>
        <row r="1031">
          <cell r="A1031" t="str">
            <v>6330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</row>
        <row r="1032">
          <cell r="B1032" t="str">
            <v/>
          </cell>
          <cell r="C1032" t="str">
            <v/>
          </cell>
          <cell r="D1032" t="str">
            <v/>
          </cell>
          <cell r="E1032" t="str">
            <v/>
          </cell>
          <cell r="F1032" t="str">
            <v/>
          </cell>
        </row>
        <row r="1033">
          <cell r="B1033" t="str">
            <v/>
          </cell>
          <cell r="C1033" t="str">
            <v/>
          </cell>
          <cell r="D1033" t="str">
            <v/>
          </cell>
          <cell r="E1033" t="str">
            <v/>
          </cell>
          <cell r="F1033" t="str">
            <v/>
          </cell>
        </row>
        <row r="1034">
          <cell r="A1034" t="str">
            <v>6401</v>
          </cell>
          <cell r="B1034" t="str">
            <v>塩ビ管フランジ接合材</v>
          </cell>
          <cell r="C1034" t="str">
            <v>SS/CR</v>
          </cell>
          <cell r="D1034" t="str">
            <v>水協</v>
          </cell>
          <cell r="E1034" t="str">
            <v/>
          </cell>
          <cell r="F1034" t="str">
            <v/>
          </cell>
        </row>
        <row r="1035">
          <cell r="A1035" t="str">
            <v>6402</v>
          </cell>
          <cell r="B1035" t="str">
            <v>塩ビ管フランジ接合材</v>
          </cell>
          <cell r="C1035" t="str">
            <v>SS/CR</v>
          </cell>
          <cell r="D1035" t="str">
            <v>JIS5K</v>
          </cell>
          <cell r="E1035" t="str">
            <v/>
          </cell>
          <cell r="F1035" t="str">
            <v/>
          </cell>
        </row>
        <row r="1036">
          <cell r="A1036" t="str">
            <v>6403</v>
          </cell>
          <cell r="B1036" t="str">
            <v>塩ビ管フランジ接合材</v>
          </cell>
          <cell r="C1036" t="str">
            <v>SS/CR</v>
          </cell>
          <cell r="D1036" t="str">
            <v>JIS10K</v>
          </cell>
          <cell r="E1036" t="str">
            <v/>
          </cell>
          <cell r="F1036" t="str">
            <v/>
          </cell>
        </row>
        <row r="1037">
          <cell r="A1037" t="str">
            <v>6404</v>
          </cell>
          <cell r="B1037" t="str">
            <v>塩ビ管フランジ接合材</v>
          </cell>
          <cell r="C1037" t="str">
            <v>SUS/CR</v>
          </cell>
          <cell r="D1037" t="str">
            <v>水協</v>
          </cell>
          <cell r="E1037" t="str">
            <v/>
          </cell>
          <cell r="F1037" t="str">
            <v/>
          </cell>
        </row>
        <row r="1038">
          <cell r="A1038" t="str">
            <v>6405</v>
          </cell>
          <cell r="B1038" t="str">
            <v>塩ビ管フランジ接合材</v>
          </cell>
          <cell r="C1038" t="str">
            <v>SUS/CR</v>
          </cell>
          <cell r="D1038" t="str">
            <v>JIS5K</v>
          </cell>
          <cell r="E1038" t="str">
            <v/>
          </cell>
          <cell r="F1038" t="str">
            <v/>
          </cell>
        </row>
        <row r="1039">
          <cell r="A1039" t="str">
            <v>6406</v>
          </cell>
          <cell r="B1039" t="str">
            <v>塩ビ管フランジ接合材</v>
          </cell>
          <cell r="C1039" t="str">
            <v>SUS/CR</v>
          </cell>
          <cell r="D1039" t="str">
            <v>JIS10K</v>
          </cell>
          <cell r="E1039" t="str">
            <v/>
          </cell>
          <cell r="F1039" t="str">
            <v/>
          </cell>
        </row>
        <row r="1040">
          <cell r="A1040" t="str">
            <v>6407</v>
          </cell>
          <cell r="B1040" t="str">
            <v>塩ビ管フランジ接合材</v>
          </cell>
          <cell r="C1040" t="str">
            <v>SS/EPDM</v>
          </cell>
          <cell r="D1040" t="str">
            <v>水協</v>
          </cell>
          <cell r="E1040" t="str">
            <v/>
          </cell>
          <cell r="F1040" t="str">
            <v/>
          </cell>
        </row>
        <row r="1041">
          <cell r="A1041" t="str">
            <v>6408</v>
          </cell>
          <cell r="B1041" t="str">
            <v>塩ビ管フランジ接合材</v>
          </cell>
          <cell r="C1041" t="str">
            <v>SS/EPDM</v>
          </cell>
          <cell r="D1041" t="str">
            <v>JIS5K</v>
          </cell>
          <cell r="E1041" t="str">
            <v/>
          </cell>
          <cell r="F1041" t="str">
            <v/>
          </cell>
        </row>
        <row r="1042">
          <cell r="A1042" t="str">
            <v>6409</v>
          </cell>
          <cell r="B1042" t="str">
            <v>塩ビ管フランジ接合材</v>
          </cell>
          <cell r="C1042" t="str">
            <v>SS/EPDM</v>
          </cell>
          <cell r="D1042" t="str">
            <v>JIS10K</v>
          </cell>
          <cell r="E1042" t="str">
            <v/>
          </cell>
          <cell r="F1042" t="str">
            <v/>
          </cell>
        </row>
        <row r="1043">
          <cell r="A1043" t="str">
            <v>6410</v>
          </cell>
          <cell r="B1043" t="str">
            <v>塩ビ管フランジ接合材</v>
          </cell>
          <cell r="C1043" t="str">
            <v>SUS/EPDM</v>
          </cell>
          <cell r="D1043" t="str">
            <v>水協</v>
          </cell>
          <cell r="E1043" t="str">
            <v/>
          </cell>
          <cell r="F1043" t="str">
            <v/>
          </cell>
        </row>
        <row r="1044">
          <cell r="A1044" t="str">
            <v>6411</v>
          </cell>
          <cell r="B1044" t="str">
            <v>塩ビ管フランジ接合材</v>
          </cell>
          <cell r="C1044" t="str">
            <v>SUS/EPDM</v>
          </cell>
          <cell r="D1044" t="str">
            <v>JIS5K</v>
          </cell>
          <cell r="E1044" t="str">
            <v/>
          </cell>
          <cell r="F1044" t="str">
            <v/>
          </cell>
        </row>
        <row r="1045">
          <cell r="A1045" t="str">
            <v>6412</v>
          </cell>
          <cell r="B1045" t="str">
            <v>塩ビ管フランジ接合材</v>
          </cell>
          <cell r="C1045" t="str">
            <v>SUS/EPDM</v>
          </cell>
          <cell r="D1045" t="str">
            <v>JIS10K</v>
          </cell>
          <cell r="E1045" t="str">
            <v/>
          </cell>
          <cell r="F1045" t="str">
            <v/>
          </cell>
        </row>
        <row r="1046">
          <cell r="A1046" t="str">
            <v>6413</v>
          </cell>
          <cell r="B1046" t="str">
            <v>塩ビ管フランジ接合材</v>
          </cell>
          <cell r="C1046" t="str">
            <v>SS/テフロン</v>
          </cell>
          <cell r="D1046" t="str">
            <v>水協</v>
          </cell>
          <cell r="E1046" t="str">
            <v/>
          </cell>
          <cell r="F1046" t="str">
            <v/>
          </cell>
        </row>
        <row r="1047">
          <cell r="A1047" t="str">
            <v>6414</v>
          </cell>
          <cell r="B1047" t="str">
            <v>塩ビ管フランジ接合材</v>
          </cell>
          <cell r="C1047" t="str">
            <v>SS/テフロン</v>
          </cell>
          <cell r="D1047" t="str">
            <v>JIS5K</v>
          </cell>
          <cell r="E1047" t="str">
            <v/>
          </cell>
          <cell r="F1047" t="str">
            <v/>
          </cell>
        </row>
        <row r="1048">
          <cell r="A1048" t="str">
            <v>6415</v>
          </cell>
          <cell r="B1048" t="str">
            <v>塩ビ管フランジ接合材</v>
          </cell>
          <cell r="C1048" t="str">
            <v>SS/テフロン</v>
          </cell>
          <cell r="D1048" t="str">
            <v>JIS10K</v>
          </cell>
          <cell r="E1048" t="str">
            <v/>
          </cell>
          <cell r="F1048" t="str">
            <v/>
          </cell>
        </row>
        <row r="1049">
          <cell r="A1049" t="str">
            <v>6416</v>
          </cell>
          <cell r="B1049" t="str">
            <v>塩ビ管フランジ接合材</v>
          </cell>
          <cell r="C1049" t="str">
            <v>SUS/テフロン</v>
          </cell>
          <cell r="D1049" t="str">
            <v>水協</v>
          </cell>
          <cell r="E1049" t="str">
            <v/>
          </cell>
          <cell r="F1049" t="str">
            <v/>
          </cell>
        </row>
        <row r="1050">
          <cell r="A1050" t="str">
            <v>6417</v>
          </cell>
          <cell r="B1050" t="str">
            <v>塩ビ管フランジ接合材</v>
          </cell>
          <cell r="C1050" t="str">
            <v>SUS/テフロン</v>
          </cell>
          <cell r="D1050" t="str">
            <v>JIS5K</v>
          </cell>
          <cell r="E1050" t="str">
            <v/>
          </cell>
          <cell r="F1050" t="str">
            <v/>
          </cell>
        </row>
        <row r="1051">
          <cell r="A1051" t="str">
            <v>6418</v>
          </cell>
          <cell r="B1051" t="str">
            <v>塩ビ管フランジ接合材</v>
          </cell>
          <cell r="C1051" t="str">
            <v>SUS/テフロン</v>
          </cell>
          <cell r="D1051" t="str">
            <v>JIS10K</v>
          </cell>
          <cell r="E1051" t="str">
            <v/>
          </cell>
          <cell r="F1051" t="str">
            <v/>
          </cell>
        </row>
        <row r="1052">
          <cell r="A1052" t="str">
            <v>6419</v>
          </cell>
          <cell r="B1052" t="str">
            <v/>
          </cell>
          <cell r="C1052" t="str">
            <v/>
          </cell>
          <cell r="D1052" t="str">
            <v/>
          </cell>
          <cell r="E1052" t="str">
            <v/>
          </cell>
          <cell r="F1052" t="str">
            <v/>
          </cell>
        </row>
        <row r="1053">
          <cell r="A1053" t="str">
            <v>6420</v>
          </cell>
          <cell r="B1053" t="str">
            <v/>
          </cell>
          <cell r="C1053" t="str">
            <v/>
          </cell>
          <cell r="D1053" t="str">
            <v/>
          </cell>
          <cell r="E1053" t="str">
            <v/>
          </cell>
          <cell r="F1053" t="str">
            <v/>
          </cell>
        </row>
        <row r="1054">
          <cell r="B1054" t="str">
            <v/>
          </cell>
          <cell r="C1054" t="str">
            <v/>
          </cell>
          <cell r="D1054" t="str">
            <v/>
          </cell>
          <cell r="E1054" t="str">
            <v/>
          </cell>
          <cell r="F1054" t="str">
            <v/>
          </cell>
        </row>
        <row r="1055">
          <cell r="B1055" t="str">
            <v/>
          </cell>
          <cell r="C1055" t="str">
            <v/>
          </cell>
          <cell r="D1055" t="str">
            <v/>
          </cell>
          <cell r="E1055" t="str">
            <v/>
          </cell>
          <cell r="F1055" t="str">
            <v/>
          </cell>
        </row>
        <row r="1056"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</row>
        <row r="1057">
          <cell r="A1057" t="str">
            <v>6501</v>
          </cell>
          <cell r="B1057" t="str">
            <v>ダクトフランジ接合材</v>
          </cell>
          <cell r="C1057" t="str">
            <v>SS/CR</v>
          </cell>
          <cell r="D1057" t="str">
            <v>JIS5K</v>
          </cell>
          <cell r="E1057" t="str">
            <v/>
          </cell>
          <cell r="F1057" t="str">
            <v/>
          </cell>
        </row>
        <row r="1058">
          <cell r="A1058" t="str">
            <v>6502</v>
          </cell>
          <cell r="B1058" t="str">
            <v>ダクトフランジ接合材</v>
          </cell>
          <cell r="C1058" t="str">
            <v>SUS/CR</v>
          </cell>
          <cell r="D1058" t="str">
            <v>JIS5K</v>
          </cell>
          <cell r="E1058" t="str">
            <v/>
          </cell>
          <cell r="F1058" t="str">
            <v/>
          </cell>
        </row>
        <row r="1059">
          <cell r="A1059" t="str">
            <v>6503</v>
          </cell>
          <cell r="B1059" t="str">
            <v>ダクトフランジ接合材</v>
          </cell>
          <cell r="C1059" t="str">
            <v>SS/CR</v>
          </cell>
          <cell r="D1059" t="str">
            <v>JIS5K</v>
          </cell>
          <cell r="E1059" t="str">
            <v/>
          </cell>
          <cell r="F1059" t="str">
            <v/>
          </cell>
        </row>
        <row r="1060">
          <cell r="A1060" t="str">
            <v>6504</v>
          </cell>
          <cell r="B1060" t="str">
            <v>ダクトフランジ接合材</v>
          </cell>
          <cell r="C1060" t="str">
            <v>SUS/CR</v>
          </cell>
          <cell r="D1060" t="str">
            <v>JIS5K</v>
          </cell>
          <cell r="E1060" t="str">
            <v/>
          </cell>
          <cell r="F1060" t="str">
            <v/>
          </cell>
        </row>
        <row r="1061">
          <cell r="B1061" t="str">
            <v/>
          </cell>
          <cell r="C1061" t="str">
            <v/>
          </cell>
          <cell r="D1061" t="str">
            <v/>
          </cell>
          <cell r="E1061" t="str">
            <v/>
          </cell>
          <cell r="F1061" t="str">
            <v/>
          </cell>
        </row>
        <row r="1062">
          <cell r="A1062" t="str">
            <v>7001</v>
          </cell>
          <cell r="B1062" t="str">
            <v>鋳鉄管塗装</v>
          </cell>
          <cell r="C1062" t="str">
            <v>アクリルNAD系</v>
          </cell>
          <cell r="D1062" t="str">
            <v>屋内</v>
          </cell>
          <cell r="E1062" t="str">
            <v/>
          </cell>
          <cell r="F1062" t="str">
            <v/>
          </cell>
        </row>
        <row r="1063">
          <cell r="A1063" t="str">
            <v>7002</v>
          </cell>
          <cell r="B1063" t="str">
            <v>鋳鉄管塗装</v>
          </cell>
          <cell r="C1063" t="str">
            <v>ポリウレタン樹脂系</v>
          </cell>
          <cell r="D1063" t="str">
            <v>屋外</v>
          </cell>
          <cell r="E1063" t="str">
            <v/>
          </cell>
          <cell r="F1063" t="str">
            <v/>
          </cell>
        </row>
        <row r="1064">
          <cell r="A1064" t="str">
            <v>7003</v>
          </cell>
          <cell r="B1064" t="str">
            <v>鋳鉄管塗装</v>
          </cell>
          <cell r="C1064" t="str">
            <v>エポキシ樹脂系</v>
          </cell>
          <cell r="D1064" t="str">
            <v>水中</v>
          </cell>
          <cell r="E1064" t="str">
            <v/>
          </cell>
          <cell r="F1064" t="str">
            <v/>
          </cell>
        </row>
        <row r="1065">
          <cell r="B1065" t="str">
            <v/>
          </cell>
          <cell r="C1065" t="str">
            <v/>
          </cell>
          <cell r="D1065" t="str">
            <v/>
          </cell>
          <cell r="E1065" t="str">
            <v/>
          </cell>
          <cell r="F1065" t="str">
            <v/>
          </cell>
        </row>
        <row r="1066">
          <cell r="B1066" t="str">
            <v/>
          </cell>
          <cell r="C1066" t="str">
            <v/>
          </cell>
          <cell r="D1066" t="str">
            <v/>
          </cell>
          <cell r="E1066" t="str">
            <v/>
          </cell>
          <cell r="F1066" t="str">
            <v/>
          </cell>
        </row>
        <row r="1067"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</row>
        <row r="1068">
          <cell r="A1068" t="str">
            <v>7101</v>
          </cell>
          <cell r="B1068" t="str">
            <v>鋼管塗装</v>
          </cell>
          <cell r="C1068" t="str">
            <v>ポリウレタン樹脂系</v>
          </cell>
          <cell r="D1068" t="str">
            <v>屋内</v>
          </cell>
          <cell r="E1068" t="str">
            <v/>
          </cell>
          <cell r="F1068" t="str">
            <v/>
          </cell>
        </row>
        <row r="1069">
          <cell r="A1069" t="str">
            <v>7102</v>
          </cell>
          <cell r="B1069" t="str">
            <v>鋼管塗装</v>
          </cell>
          <cell r="C1069" t="str">
            <v>ポリウレタン樹脂系</v>
          </cell>
          <cell r="D1069" t="str">
            <v>屋外</v>
          </cell>
          <cell r="E1069" t="str">
            <v/>
          </cell>
          <cell r="F1069" t="str">
            <v/>
          </cell>
        </row>
        <row r="1070">
          <cell r="A1070" t="str">
            <v>7103</v>
          </cell>
          <cell r="B1070" t="str">
            <v>鋼管塗装</v>
          </cell>
          <cell r="C1070" t="str">
            <v>エポキシ樹脂系</v>
          </cell>
          <cell r="D1070" t="str">
            <v>水中</v>
          </cell>
          <cell r="E1070" t="str">
            <v/>
          </cell>
          <cell r="F1070" t="str">
            <v/>
          </cell>
        </row>
        <row r="1071">
          <cell r="B1071" t="str">
            <v/>
          </cell>
          <cell r="C1071" t="str">
            <v/>
          </cell>
          <cell r="D1071" t="str">
            <v/>
          </cell>
          <cell r="E1071" t="str">
            <v/>
          </cell>
          <cell r="F1071" t="str">
            <v/>
          </cell>
        </row>
        <row r="1072">
          <cell r="B1072" t="str">
            <v/>
          </cell>
          <cell r="C1072" t="str">
            <v/>
          </cell>
          <cell r="D1072" t="str">
            <v/>
          </cell>
          <cell r="E1072" t="str">
            <v/>
          </cell>
          <cell r="F1072" t="str">
            <v/>
          </cell>
        </row>
        <row r="1073">
          <cell r="B1073" t="str">
            <v/>
          </cell>
          <cell r="C1073" t="str">
            <v/>
          </cell>
          <cell r="D1073" t="str">
            <v/>
          </cell>
          <cell r="E1073" t="str">
            <v/>
          </cell>
          <cell r="F1073" t="str">
            <v/>
          </cell>
        </row>
        <row r="1074">
          <cell r="A1074" t="str">
            <v>7201</v>
          </cell>
          <cell r="B1074" t="str">
            <v>塩ビ管塗装</v>
          </cell>
          <cell r="C1074" t="str">
            <v>ポリウレタン樹脂系</v>
          </cell>
          <cell r="D1074" t="str">
            <v>屋外</v>
          </cell>
          <cell r="E1074" t="str">
            <v>耐紫外線</v>
          </cell>
          <cell r="F1074" t="str">
            <v/>
          </cell>
        </row>
        <row r="1078">
          <cell r="A1078" t="str">
            <v>7301</v>
          </cell>
          <cell r="B1078" t="str">
            <v>配管被覆</v>
          </cell>
          <cell r="C1078" t="str">
            <v>雑用水</v>
          </cell>
          <cell r="D1078" t="str">
            <v>屋内</v>
          </cell>
          <cell r="E1078" t="str">
            <v/>
          </cell>
          <cell r="F1078" t="str">
            <v/>
          </cell>
        </row>
        <row r="1079">
          <cell r="A1079" t="str">
            <v>7302</v>
          </cell>
          <cell r="B1079" t="str">
            <v>配管被覆</v>
          </cell>
          <cell r="C1079" t="str">
            <v>雑用水</v>
          </cell>
          <cell r="D1079" t="str">
            <v>屋外</v>
          </cell>
          <cell r="E1079" t="str">
            <v/>
          </cell>
          <cell r="F1079" t="str">
            <v/>
          </cell>
        </row>
        <row r="1080">
          <cell r="A1080" t="str">
            <v>7303</v>
          </cell>
          <cell r="B1080" t="str">
            <v>配管被覆</v>
          </cell>
          <cell r="C1080" t="str">
            <v>空気</v>
          </cell>
          <cell r="D1080" t="str">
            <v>屋内</v>
          </cell>
          <cell r="E1080" t="str">
            <v/>
          </cell>
          <cell r="F1080" t="str">
            <v/>
          </cell>
        </row>
        <row r="1081">
          <cell r="A1081" t="str">
            <v>7304</v>
          </cell>
          <cell r="B1081" t="str">
            <v>配管被覆</v>
          </cell>
          <cell r="C1081" t="str">
            <v>空気</v>
          </cell>
          <cell r="D1081" t="str">
            <v>屋外</v>
          </cell>
          <cell r="E1081" t="str">
            <v/>
          </cell>
          <cell r="F1081" t="str">
            <v/>
          </cell>
        </row>
        <row r="1111">
          <cell r="A1111" t="str">
            <v>9001</v>
          </cell>
          <cell r="B1111" t="str">
            <v>配管長</v>
          </cell>
          <cell r="C1111" t="str">
            <v>DCIP</v>
          </cell>
          <cell r="D1111" t="str">
            <v>水協</v>
          </cell>
          <cell r="E1111" t="str">
            <v>屋内露出</v>
          </cell>
          <cell r="F1111" t="str">
            <v/>
          </cell>
        </row>
        <row r="1112">
          <cell r="A1112" t="str">
            <v>9002</v>
          </cell>
          <cell r="B1112" t="str">
            <v>メカ直管</v>
          </cell>
          <cell r="C1112" t="str">
            <v>DCIP</v>
          </cell>
          <cell r="D1112" t="str">
            <v>水協</v>
          </cell>
          <cell r="E1112" t="str">
            <v>屋内露出</v>
          </cell>
          <cell r="F1112" t="str">
            <v/>
          </cell>
        </row>
        <row r="1113">
          <cell r="A1113" t="str">
            <v>9003</v>
          </cell>
          <cell r="B1113" t="str">
            <v>異形管</v>
          </cell>
          <cell r="C1113" t="str">
            <v>DCIP</v>
          </cell>
          <cell r="D1113" t="str">
            <v>水協</v>
          </cell>
          <cell r="E1113" t="str">
            <v>屋内露出</v>
          </cell>
          <cell r="F1113" t="str">
            <v/>
          </cell>
        </row>
        <row r="1114">
          <cell r="A1114" t="str">
            <v>9004</v>
          </cell>
          <cell r="B1114" t="str">
            <v>仕切弁</v>
          </cell>
          <cell r="C1114" t="str">
            <v>FC/SUS</v>
          </cell>
          <cell r="D1114" t="str">
            <v>水協</v>
          </cell>
          <cell r="E1114" t="str">
            <v>屋内露出</v>
          </cell>
          <cell r="F1114" t="str">
            <v/>
          </cell>
        </row>
        <row r="1115">
          <cell r="A1115" t="str">
            <v>9005</v>
          </cell>
          <cell r="B1115" t="str">
            <v>逆止弁</v>
          </cell>
          <cell r="C1115" t="str">
            <v>FC/SUS</v>
          </cell>
          <cell r="D1115" t="str">
            <v>水協</v>
          </cell>
          <cell r="E1115" t="str">
            <v>屋内露出</v>
          </cell>
          <cell r="F1115" t="str">
            <v/>
          </cell>
        </row>
        <row r="1116">
          <cell r="A1116" t="str">
            <v>9006</v>
          </cell>
          <cell r="B1116" t="str">
            <v>可撓管</v>
          </cell>
          <cell r="C1116" t="str">
            <v>SS/ゴム</v>
          </cell>
          <cell r="D1116" t="str">
            <v>水協</v>
          </cell>
          <cell r="E1116" t="str">
            <v>屋内露出</v>
          </cell>
          <cell r="F1116" t="str">
            <v/>
          </cell>
        </row>
        <row r="1117">
          <cell r="A1117" t="str">
            <v>9007</v>
          </cell>
          <cell r="B1117" t="str">
            <v>鋳鉄管塗装</v>
          </cell>
          <cell r="C1117" t="str">
            <v>アクリルNAD系</v>
          </cell>
          <cell r="D1117" t="str">
            <v/>
          </cell>
          <cell r="E1117" t="str">
            <v>屋内</v>
          </cell>
          <cell r="F1117" t="str">
            <v/>
          </cell>
        </row>
        <row r="1121">
          <cell r="A1121" t="str">
            <v>9011</v>
          </cell>
          <cell r="B1121" t="str">
            <v>配管長</v>
          </cell>
          <cell r="C1121" t="str">
            <v>DCIP</v>
          </cell>
          <cell r="D1121" t="str">
            <v>水協</v>
          </cell>
          <cell r="E1121" t="str">
            <v>屋外露出</v>
          </cell>
          <cell r="F1121" t="str">
            <v/>
          </cell>
        </row>
        <row r="1122">
          <cell r="A1122" t="str">
            <v>9012</v>
          </cell>
          <cell r="B1122" t="str">
            <v>メカ直管</v>
          </cell>
          <cell r="C1122" t="str">
            <v>DCIP</v>
          </cell>
          <cell r="D1122" t="str">
            <v>水協</v>
          </cell>
          <cell r="E1122" t="str">
            <v>屋外露出</v>
          </cell>
          <cell r="F1122" t="str">
            <v/>
          </cell>
        </row>
        <row r="1123">
          <cell r="A1123" t="str">
            <v>9013</v>
          </cell>
          <cell r="B1123" t="str">
            <v>異形管</v>
          </cell>
          <cell r="C1123" t="str">
            <v>DCIP</v>
          </cell>
          <cell r="D1123" t="str">
            <v>水協</v>
          </cell>
          <cell r="E1123" t="str">
            <v>屋外露出</v>
          </cell>
          <cell r="F1123" t="str">
            <v/>
          </cell>
        </row>
        <row r="1124">
          <cell r="A1124" t="str">
            <v>9014</v>
          </cell>
          <cell r="B1124" t="str">
            <v>仕切弁</v>
          </cell>
          <cell r="C1124" t="str">
            <v>FC/SUS</v>
          </cell>
          <cell r="D1124" t="str">
            <v>水協</v>
          </cell>
          <cell r="E1124" t="str">
            <v>屋外露出</v>
          </cell>
          <cell r="F1124" t="str">
            <v/>
          </cell>
        </row>
        <row r="1125">
          <cell r="A1125" t="str">
            <v>9015</v>
          </cell>
          <cell r="B1125" t="str">
            <v>逆止弁</v>
          </cell>
          <cell r="C1125" t="str">
            <v>FC/SUS</v>
          </cell>
          <cell r="D1125" t="str">
            <v>水協</v>
          </cell>
          <cell r="E1125" t="str">
            <v>屋外露出</v>
          </cell>
          <cell r="F1125" t="str">
            <v/>
          </cell>
        </row>
        <row r="1126">
          <cell r="A1126" t="str">
            <v>9016</v>
          </cell>
          <cell r="B1126" t="str">
            <v>可撓管</v>
          </cell>
          <cell r="C1126" t="str">
            <v>SS/ゴム</v>
          </cell>
          <cell r="D1126" t="str">
            <v>水協</v>
          </cell>
          <cell r="E1126" t="str">
            <v>屋外露出</v>
          </cell>
          <cell r="F1126" t="str">
            <v/>
          </cell>
        </row>
        <row r="1127">
          <cell r="A1127" t="str">
            <v>9017</v>
          </cell>
          <cell r="B1127" t="str">
            <v>鋳鉄管塗装</v>
          </cell>
          <cell r="C1127" t="str">
            <v>ポリウレタン樹脂系</v>
          </cell>
          <cell r="D1127" t="str">
            <v/>
          </cell>
          <cell r="E1127" t="str">
            <v>屋外</v>
          </cell>
          <cell r="F1127" t="str">
            <v/>
          </cell>
        </row>
        <row r="1128">
          <cell r="B1128" t="str">
            <v/>
          </cell>
          <cell r="C1128" t="str">
            <v/>
          </cell>
          <cell r="D1128" t="str">
            <v/>
          </cell>
          <cell r="E1128" t="str">
            <v/>
          </cell>
        </row>
        <row r="1129">
          <cell r="B1129" t="str">
            <v/>
          </cell>
          <cell r="C1129" t="str">
            <v/>
          </cell>
          <cell r="D1129" t="str">
            <v/>
          </cell>
          <cell r="E1129" t="str">
            <v/>
          </cell>
        </row>
        <row r="1130">
          <cell r="B1130" t="str">
            <v/>
          </cell>
          <cell r="C1130" t="str">
            <v/>
          </cell>
          <cell r="D1130" t="str">
            <v/>
          </cell>
          <cell r="E1130" t="str">
            <v/>
          </cell>
        </row>
        <row r="1131">
          <cell r="A1131" t="str">
            <v>9021</v>
          </cell>
          <cell r="B1131" t="str">
            <v>配管長</v>
          </cell>
          <cell r="C1131" t="str">
            <v>DCIP</v>
          </cell>
          <cell r="D1131" t="str">
            <v>水協</v>
          </cell>
          <cell r="E1131" t="str">
            <v>水中</v>
          </cell>
          <cell r="F1131" t="str">
            <v/>
          </cell>
        </row>
        <row r="1132">
          <cell r="A1132" t="str">
            <v>9022</v>
          </cell>
          <cell r="B1132" t="str">
            <v>メカ直管</v>
          </cell>
          <cell r="C1132" t="str">
            <v>DCIP</v>
          </cell>
          <cell r="D1132" t="str">
            <v>水協</v>
          </cell>
          <cell r="E1132" t="str">
            <v>水中</v>
          </cell>
          <cell r="F1132" t="str">
            <v/>
          </cell>
        </row>
        <row r="1133">
          <cell r="A1133" t="str">
            <v>9023</v>
          </cell>
          <cell r="B1133" t="str">
            <v>異形管</v>
          </cell>
          <cell r="C1133" t="str">
            <v>DCIP</v>
          </cell>
          <cell r="D1133" t="str">
            <v>水協</v>
          </cell>
          <cell r="E1133" t="str">
            <v>水中</v>
          </cell>
          <cell r="F1133" t="str">
            <v/>
          </cell>
        </row>
        <row r="1134">
          <cell r="A1134" t="str">
            <v>9024</v>
          </cell>
          <cell r="B1134" t="str">
            <v>仕切弁</v>
          </cell>
          <cell r="C1134" t="str">
            <v>FC/SUS</v>
          </cell>
          <cell r="D1134" t="str">
            <v>水協</v>
          </cell>
          <cell r="E1134" t="str">
            <v>水中</v>
          </cell>
          <cell r="F1134" t="str">
            <v/>
          </cell>
        </row>
        <row r="1135">
          <cell r="A1135" t="str">
            <v>9025</v>
          </cell>
          <cell r="B1135" t="str">
            <v>逆止弁</v>
          </cell>
          <cell r="C1135" t="str">
            <v>FC/SUS</v>
          </cell>
          <cell r="D1135" t="str">
            <v>水協</v>
          </cell>
          <cell r="E1135" t="str">
            <v>水中</v>
          </cell>
          <cell r="F1135" t="str">
            <v/>
          </cell>
        </row>
        <row r="1136">
          <cell r="A1136" t="str">
            <v>9026</v>
          </cell>
          <cell r="B1136" t="str">
            <v>可撓管</v>
          </cell>
          <cell r="C1136" t="str">
            <v>SS/ゴム</v>
          </cell>
          <cell r="D1136" t="str">
            <v>水協</v>
          </cell>
          <cell r="E1136" t="str">
            <v>水中</v>
          </cell>
          <cell r="F1136" t="str">
            <v/>
          </cell>
        </row>
        <row r="1137">
          <cell r="A1137" t="str">
            <v>9027</v>
          </cell>
          <cell r="B1137" t="str">
            <v>鋳鉄管塗装</v>
          </cell>
          <cell r="C1137" t="str">
            <v>エポキシ樹脂系</v>
          </cell>
          <cell r="D1137" t="str">
            <v/>
          </cell>
          <cell r="E1137" t="str">
            <v>水中</v>
          </cell>
          <cell r="F1137" t="str">
            <v/>
          </cell>
        </row>
        <row r="1141">
          <cell r="A1141" t="str">
            <v>9031</v>
          </cell>
          <cell r="B1141" t="str">
            <v>配管長</v>
          </cell>
          <cell r="C1141" t="str">
            <v>DCIP</v>
          </cell>
          <cell r="D1141" t="str">
            <v>水協</v>
          </cell>
          <cell r="E1141" t="str">
            <v>埋設</v>
          </cell>
          <cell r="F1141" t="str">
            <v/>
          </cell>
        </row>
        <row r="1142">
          <cell r="A1142" t="str">
            <v>9032</v>
          </cell>
          <cell r="B1142" t="str">
            <v>メカ直管</v>
          </cell>
          <cell r="C1142" t="str">
            <v>DCIP</v>
          </cell>
          <cell r="D1142" t="str">
            <v>水協</v>
          </cell>
          <cell r="E1142" t="str">
            <v>埋設</v>
          </cell>
          <cell r="F1142" t="str">
            <v/>
          </cell>
        </row>
        <row r="1143">
          <cell r="A1143" t="str">
            <v>9033</v>
          </cell>
          <cell r="B1143" t="str">
            <v>異形管</v>
          </cell>
          <cell r="C1143" t="str">
            <v>DCIP</v>
          </cell>
          <cell r="D1143" t="str">
            <v>水協</v>
          </cell>
          <cell r="E1143" t="str">
            <v>埋設</v>
          </cell>
          <cell r="F1143" t="str">
            <v/>
          </cell>
        </row>
        <row r="1144">
          <cell r="A1144" t="str">
            <v>9034</v>
          </cell>
          <cell r="B1144" t="str">
            <v>仕切弁</v>
          </cell>
          <cell r="C1144" t="str">
            <v>FC/SUS</v>
          </cell>
          <cell r="D1144" t="str">
            <v>水協</v>
          </cell>
          <cell r="E1144" t="str">
            <v>埋設</v>
          </cell>
          <cell r="F1144" t="str">
            <v/>
          </cell>
        </row>
        <row r="1145">
          <cell r="A1145" t="str">
            <v>9035</v>
          </cell>
          <cell r="B1145" t="str">
            <v>逆止弁</v>
          </cell>
          <cell r="C1145" t="str">
            <v>FC/SUS</v>
          </cell>
          <cell r="D1145" t="str">
            <v>水協</v>
          </cell>
          <cell r="E1145" t="str">
            <v>埋設</v>
          </cell>
          <cell r="F1145" t="str">
            <v/>
          </cell>
        </row>
        <row r="1146">
          <cell r="A1146" t="str">
            <v>9036</v>
          </cell>
          <cell r="B1146" t="str">
            <v>可撓管</v>
          </cell>
          <cell r="C1146" t="str">
            <v>SS/ゴム</v>
          </cell>
          <cell r="D1146" t="str">
            <v>水協</v>
          </cell>
          <cell r="E1146" t="str">
            <v>埋設</v>
          </cell>
          <cell r="F1146" t="str">
            <v/>
          </cell>
        </row>
        <row r="1149">
          <cell r="I1149">
            <v>13</v>
          </cell>
          <cell r="J1149">
            <v>15</v>
          </cell>
          <cell r="K1149">
            <v>20</v>
          </cell>
          <cell r="L1149">
            <v>25</v>
          </cell>
          <cell r="M1149">
            <v>30</v>
          </cell>
          <cell r="N1149">
            <v>32</v>
          </cell>
          <cell r="O1149">
            <v>40</v>
          </cell>
          <cell r="P1149">
            <v>50</v>
          </cell>
          <cell r="Q1149">
            <v>65</v>
          </cell>
          <cell r="R1149">
            <v>75</v>
          </cell>
          <cell r="S1149">
            <v>80</v>
          </cell>
          <cell r="T1149">
            <v>100</v>
          </cell>
          <cell r="U1149">
            <v>125</v>
          </cell>
          <cell r="V1149">
            <v>150</v>
          </cell>
          <cell r="W1149">
            <v>200</v>
          </cell>
          <cell r="X1149">
            <v>250</v>
          </cell>
          <cell r="Y1149">
            <v>300</v>
          </cell>
          <cell r="Z1149">
            <v>350</v>
          </cell>
          <cell r="AA1149">
            <v>400</v>
          </cell>
          <cell r="AB1149">
            <v>450</v>
          </cell>
          <cell r="AC1149">
            <v>500</v>
          </cell>
          <cell r="AD1149">
            <v>600</v>
          </cell>
        </row>
        <row r="1150">
          <cell r="A1150" t="str">
            <v>9101</v>
          </cell>
          <cell r="B1150" t="str">
            <v>パイプ</v>
          </cell>
          <cell r="C1150" t="str">
            <v>SGPW</v>
          </cell>
          <cell r="D1150" t="str">
            <v>屋内</v>
          </cell>
          <cell r="E1150" t="str">
            <v>管</v>
          </cell>
          <cell r="F1150" t="str">
            <v/>
          </cell>
          <cell r="H1150">
            <v>9101</v>
          </cell>
          <cell r="I1150">
            <v>2344</v>
          </cell>
          <cell r="J1150">
            <v>2344</v>
          </cell>
          <cell r="K1150">
            <v>2886</v>
          </cell>
          <cell r="L1150">
            <v>3493</v>
          </cell>
          <cell r="M1150">
            <v>4280</v>
          </cell>
          <cell r="N1150">
            <v>4280</v>
          </cell>
          <cell r="O1150">
            <v>5008</v>
          </cell>
          <cell r="P1150">
            <v>6222</v>
          </cell>
          <cell r="Q1150">
            <v>7888</v>
          </cell>
          <cell r="R1150">
            <v>9403</v>
          </cell>
          <cell r="S1150">
            <v>9403</v>
          </cell>
          <cell r="T1150">
            <v>11762</v>
          </cell>
          <cell r="U1150">
            <v>14499</v>
          </cell>
          <cell r="V1150">
            <v>17665</v>
          </cell>
          <cell r="W1150">
            <v>24015</v>
          </cell>
          <cell r="X1150">
            <v>30710</v>
          </cell>
          <cell r="Y1150">
            <v>37129</v>
          </cell>
          <cell r="Z1150">
            <v>44058</v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</row>
        <row r="1151">
          <cell r="A1151" t="str">
            <v>9102</v>
          </cell>
          <cell r="B1151" t="str">
            <v>パイプ</v>
          </cell>
          <cell r="C1151" t="str">
            <v>SGPW</v>
          </cell>
          <cell r="D1151" t="str">
            <v>屋内</v>
          </cell>
          <cell r="E1151" t="str">
            <v>管+支</v>
          </cell>
          <cell r="F1151" t="str">
            <v/>
          </cell>
          <cell r="H1151">
            <v>9102</v>
          </cell>
          <cell r="I1151">
            <v>2457</v>
          </cell>
          <cell r="J1151">
            <v>2457</v>
          </cell>
          <cell r="K1151">
            <v>3024</v>
          </cell>
          <cell r="L1151">
            <v>3685</v>
          </cell>
          <cell r="M1151">
            <v>4534</v>
          </cell>
          <cell r="N1151">
            <v>4534</v>
          </cell>
          <cell r="O1151">
            <v>5300</v>
          </cell>
          <cell r="P1151">
            <v>6622</v>
          </cell>
          <cell r="Q1151">
            <v>8452</v>
          </cell>
          <cell r="R1151">
            <v>10067</v>
          </cell>
          <cell r="S1151">
            <v>10067</v>
          </cell>
          <cell r="T1151">
            <v>12679</v>
          </cell>
          <cell r="U1151">
            <v>15627</v>
          </cell>
          <cell r="V1151">
            <v>19187</v>
          </cell>
          <cell r="W1151">
            <v>26330</v>
          </cell>
          <cell r="X1151">
            <v>33964</v>
          </cell>
          <cell r="Y1151">
            <v>41206</v>
          </cell>
          <cell r="Z1151">
            <v>49242</v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</row>
        <row r="1152">
          <cell r="A1152" t="str">
            <v>9103</v>
          </cell>
          <cell r="B1152" t="str">
            <v>パイプ</v>
          </cell>
          <cell r="C1152" t="str">
            <v>SGPW</v>
          </cell>
          <cell r="D1152" t="str">
            <v>屋内</v>
          </cell>
          <cell r="E1152" t="str">
            <v>管+支+塗</v>
          </cell>
          <cell r="F1152" t="str">
            <v/>
          </cell>
          <cell r="H1152">
            <v>9103</v>
          </cell>
          <cell r="I1152">
            <v>2513</v>
          </cell>
          <cell r="J1152">
            <v>2513</v>
          </cell>
          <cell r="K1152">
            <v>3094</v>
          </cell>
          <cell r="L1152">
            <v>3782</v>
          </cell>
          <cell r="M1152">
            <v>4662</v>
          </cell>
          <cell r="N1152">
            <v>4662</v>
          </cell>
          <cell r="O1152">
            <v>5447</v>
          </cell>
          <cell r="P1152">
            <v>6823</v>
          </cell>
          <cell r="Q1152">
            <v>8734</v>
          </cell>
          <cell r="R1152">
            <v>10399</v>
          </cell>
          <cell r="S1152">
            <v>10399</v>
          </cell>
          <cell r="T1152">
            <v>13138</v>
          </cell>
          <cell r="U1152">
            <v>16192</v>
          </cell>
          <cell r="V1152">
            <v>19948</v>
          </cell>
          <cell r="W1152">
            <v>27488</v>
          </cell>
          <cell r="X1152">
            <v>35591</v>
          </cell>
          <cell r="Y1152">
            <v>43244</v>
          </cell>
          <cell r="Z1152">
            <v>51833</v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</row>
        <row r="1153">
          <cell r="A1153" t="str">
            <v>9104</v>
          </cell>
          <cell r="B1153" t="str">
            <v>パイプ</v>
          </cell>
          <cell r="C1153" t="str">
            <v>SGPW</v>
          </cell>
          <cell r="D1153" t="str">
            <v>屋内</v>
          </cell>
          <cell r="E1153" t="str">
            <v>管+塗</v>
          </cell>
          <cell r="F1153" t="str">
            <v/>
          </cell>
          <cell r="H1153">
            <v>9104</v>
          </cell>
          <cell r="I1153">
            <v>2401</v>
          </cell>
          <cell r="J1153">
            <v>2401</v>
          </cell>
          <cell r="K1153">
            <v>2956</v>
          </cell>
          <cell r="L1153">
            <v>3590</v>
          </cell>
          <cell r="M1153">
            <v>4408</v>
          </cell>
          <cell r="N1153">
            <v>4408</v>
          </cell>
          <cell r="O1153">
            <v>5155</v>
          </cell>
          <cell r="P1153">
            <v>6423</v>
          </cell>
          <cell r="Q1153">
            <v>8171</v>
          </cell>
          <cell r="R1153">
            <v>9735</v>
          </cell>
          <cell r="S1153">
            <v>9735</v>
          </cell>
          <cell r="T1153">
            <v>12220</v>
          </cell>
          <cell r="U1153">
            <v>15064</v>
          </cell>
          <cell r="V1153">
            <v>18427</v>
          </cell>
          <cell r="W1153">
            <v>25173</v>
          </cell>
          <cell r="X1153">
            <v>32337</v>
          </cell>
          <cell r="Y1153">
            <v>39168</v>
          </cell>
          <cell r="Z1153">
            <v>46650</v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</row>
        <row r="1154">
          <cell r="A1154" t="str">
            <v>9105</v>
          </cell>
          <cell r="B1154" t="str">
            <v>パイプ</v>
          </cell>
          <cell r="C1154" t="str">
            <v>SGPW</v>
          </cell>
          <cell r="D1154" t="str">
            <v>屋外</v>
          </cell>
          <cell r="E1154" t="str">
            <v>管</v>
          </cell>
          <cell r="F1154" t="str">
            <v/>
          </cell>
          <cell r="H1154">
            <v>9105</v>
          </cell>
          <cell r="I1154">
            <v>1864</v>
          </cell>
          <cell r="J1154">
            <v>1864</v>
          </cell>
          <cell r="K1154">
            <v>2246</v>
          </cell>
          <cell r="L1154">
            <v>2854</v>
          </cell>
          <cell r="M1154">
            <v>3479</v>
          </cell>
          <cell r="N1154">
            <v>3479</v>
          </cell>
          <cell r="O1154">
            <v>4048</v>
          </cell>
          <cell r="P1154">
            <v>5102</v>
          </cell>
          <cell r="Q1154">
            <v>6448</v>
          </cell>
          <cell r="R1154">
            <v>7803</v>
          </cell>
          <cell r="S1154">
            <v>7803</v>
          </cell>
          <cell r="T1154">
            <v>9841</v>
          </cell>
          <cell r="U1154">
            <v>12099</v>
          </cell>
          <cell r="V1154">
            <v>14784</v>
          </cell>
          <cell r="W1154">
            <v>20176</v>
          </cell>
          <cell r="X1154">
            <v>26070</v>
          </cell>
          <cell r="Y1154">
            <v>31529</v>
          </cell>
          <cell r="Z1154">
            <v>37978</v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</row>
        <row r="1155">
          <cell r="A1155" t="str">
            <v>9106</v>
          </cell>
          <cell r="B1155" t="str">
            <v>パイプ</v>
          </cell>
          <cell r="C1155" t="str">
            <v>SGPW</v>
          </cell>
          <cell r="D1155" t="str">
            <v>屋外</v>
          </cell>
          <cell r="E1155" t="str">
            <v>管+支</v>
          </cell>
          <cell r="F1155" t="str">
            <v/>
          </cell>
          <cell r="H1155">
            <v>9106</v>
          </cell>
          <cell r="I1155">
            <v>1977</v>
          </cell>
          <cell r="J1155">
            <v>1977</v>
          </cell>
          <cell r="K1155">
            <v>2384</v>
          </cell>
          <cell r="L1155">
            <v>3046</v>
          </cell>
          <cell r="M1155">
            <v>3733</v>
          </cell>
          <cell r="N1155">
            <v>3733</v>
          </cell>
          <cell r="O1155">
            <v>4340</v>
          </cell>
          <cell r="P1155">
            <v>5502</v>
          </cell>
          <cell r="Q1155">
            <v>7012</v>
          </cell>
          <cell r="R1155">
            <v>8467</v>
          </cell>
          <cell r="S1155">
            <v>8467</v>
          </cell>
          <cell r="T1155">
            <v>10758</v>
          </cell>
          <cell r="U1155">
            <v>13227</v>
          </cell>
          <cell r="V1155">
            <v>16306</v>
          </cell>
          <cell r="W1155">
            <v>22491</v>
          </cell>
          <cell r="X1155">
            <v>29324</v>
          </cell>
          <cell r="Y1155">
            <v>35606</v>
          </cell>
          <cell r="Z1155">
            <v>43162</v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</row>
        <row r="1156">
          <cell r="A1156" t="str">
            <v>9107</v>
          </cell>
          <cell r="B1156" t="str">
            <v>パイプ</v>
          </cell>
          <cell r="C1156" t="str">
            <v>SGPW</v>
          </cell>
          <cell r="D1156" t="str">
            <v>屋外</v>
          </cell>
          <cell r="E1156" t="str">
            <v>管+支+塗</v>
          </cell>
          <cell r="F1156" t="str">
            <v/>
          </cell>
          <cell r="H1156">
            <v>9107</v>
          </cell>
          <cell r="I1156">
            <v>2033</v>
          </cell>
          <cell r="J1156">
            <v>2033</v>
          </cell>
          <cell r="K1156">
            <v>2454</v>
          </cell>
          <cell r="L1156">
            <v>3143</v>
          </cell>
          <cell r="M1156">
            <v>3861</v>
          </cell>
          <cell r="N1156">
            <v>3861</v>
          </cell>
          <cell r="O1156">
            <v>4487</v>
          </cell>
          <cell r="P1156">
            <v>5703</v>
          </cell>
          <cell r="Q1156">
            <v>7294</v>
          </cell>
          <cell r="R1156">
            <v>8799</v>
          </cell>
          <cell r="S1156">
            <v>8799</v>
          </cell>
          <cell r="T1156">
            <v>11217</v>
          </cell>
          <cell r="U1156">
            <v>13792</v>
          </cell>
          <cell r="V1156">
            <v>17067</v>
          </cell>
          <cell r="W1156">
            <v>23649</v>
          </cell>
          <cell r="X1156">
            <v>30951</v>
          </cell>
          <cell r="Y1156">
            <v>37644</v>
          </cell>
          <cell r="Z1156">
            <v>45753</v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</row>
        <row r="1157">
          <cell r="A1157" t="str">
            <v>9108</v>
          </cell>
          <cell r="B1157" t="str">
            <v>パイプ</v>
          </cell>
          <cell r="C1157" t="str">
            <v>SGPW</v>
          </cell>
          <cell r="D1157" t="str">
            <v>屋外</v>
          </cell>
          <cell r="E1157" t="str">
            <v>管+塗</v>
          </cell>
          <cell r="F1157" t="str">
            <v/>
          </cell>
          <cell r="H1157">
            <v>9108</v>
          </cell>
          <cell r="I1157">
            <v>1921</v>
          </cell>
          <cell r="J1157">
            <v>1921</v>
          </cell>
          <cell r="K1157">
            <v>2316</v>
          </cell>
          <cell r="L1157">
            <v>2951</v>
          </cell>
          <cell r="M1157">
            <v>3607</v>
          </cell>
          <cell r="N1157">
            <v>3607</v>
          </cell>
          <cell r="O1157">
            <v>4195</v>
          </cell>
          <cell r="P1157">
            <v>5303</v>
          </cell>
          <cell r="Q1157">
            <v>6731</v>
          </cell>
          <cell r="R1157">
            <v>8135</v>
          </cell>
          <cell r="S1157">
            <v>8135</v>
          </cell>
          <cell r="T1157">
            <v>10299</v>
          </cell>
          <cell r="U1157">
            <v>12664</v>
          </cell>
          <cell r="V1157">
            <v>15546</v>
          </cell>
          <cell r="W1157">
            <v>21334</v>
          </cell>
          <cell r="X1157">
            <v>27697</v>
          </cell>
          <cell r="Y1157">
            <v>33568</v>
          </cell>
          <cell r="Z1157">
            <v>40570</v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</row>
        <row r="1158">
          <cell r="A1158" t="str">
            <v>9109</v>
          </cell>
          <cell r="B1158" t="str">
            <v>パイプ</v>
          </cell>
          <cell r="C1158" t="str">
            <v>SGPW</v>
          </cell>
          <cell r="D1158" t="str">
            <v>埋設</v>
          </cell>
          <cell r="E1158" t="str">
            <v>管</v>
          </cell>
          <cell r="F1158" t="str">
            <v/>
          </cell>
          <cell r="H1158">
            <v>9109</v>
          </cell>
          <cell r="I1158">
            <v>1224</v>
          </cell>
          <cell r="J1158">
            <v>1224</v>
          </cell>
          <cell r="K1158">
            <v>1446</v>
          </cell>
          <cell r="L1158">
            <v>1893</v>
          </cell>
          <cell r="M1158">
            <v>2359</v>
          </cell>
          <cell r="N1158">
            <v>2359</v>
          </cell>
          <cell r="O1158">
            <v>2608</v>
          </cell>
          <cell r="P1158">
            <v>3343</v>
          </cell>
          <cell r="Q1158">
            <v>4368</v>
          </cell>
          <cell r="R1158">
            <v>4923</v>
          </cell>
          <cell r="S1158">
            <v>4923</v>
          </cell>
          <cell r="T1158">
            <v>6481</v>
          </cell>
          <cell r="U1158">
            <v>7778</v>
          </cell>
          <cell r="V1158">
            <v>9984</v>
          </cell>
          <cell r="W1158">
            <v>14575</v>
          </cell>
          <cell r="X1158">
            <v>19989</v>
          </cell>
          <cell r="Y1158">
            <v>24488</v>
          </cell>
          <cell r="Z1158">
            <v>29977</v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</row>
        <row r="1159">
          <cell r="A1159" t="str">
            <v>9110</v>
          </cell>
          <cell r="B1159" t="str">
            <v>パイプ</v>
          </cell>
          <cell r="C1159" t="str">
            <v>SGPW</v>
          </cell>
          <cell r="D1159" t="str">
            <v>埋設</v>
          </cell>
          <cell r="E1159" t="str">
            <v>管+支</v>
          </cell>
          <cell r="F1159" t="str">
            <v/>
          </cell>
          <cell r="H1159">
            <v>9110</v>
          </cell>
          <cell r="I1159" t="str">
            <v>-</v>
          </cell>
          <cell r="J1159" t="str">
            <v>-</v>
          </cell>
          <cell r="K1159" t="str">
            <v>-</v>
          </cell>
          <cell r="L1159" t="str">
            <v>-</v>
          </cell>
          <cell r="M1159" t="str">
            <v>-</v>
          </cell>
          <cell r="N1159" t="str">
            <v>-</v>
          </cell>
          <cell r="O1159" t="str">
            <v>-</v>
          </cell>
          <cell r="P1159" t="str">
            <v>-</v>
          </cell>
          <cell r="Q1159" t="str">
            <v>-</v>
          </cell>
          <cell r="R1159" t="str">
            <v>-</v>
          </cell>
          <cell r="S1159" t="str">
            <v>-</v>
          </cell>
          <cell r="T1159" t="str">
            <v>-</v>
          </cell>
          <cell r="U1159" t="str">
            <v>-</v>
          </cell>
          <cell r="V1159" t="str">
            <v>-</v>
          </cell>
          <cell r="W1159" t="str">
            <v>-</v>
          </cell>
          <cell r="X1159" t="str">
            <v>-</v>
          </cell>
          <cell r="Y1159" t="str">
            <v>-</v>
          </cell>
          <cell r="Z1159" t="str">
            <v>-</v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</row>
        <row r="1160">
          <cell r="A1160" t="str">
            <v>9111</v>
          </cell>
          <cell r="B1160" t="str">
            <v>パイプ</v>
          </cell>
          <cell r="C1160" t="str">
            <v>SGPW</v>
          </cell>
          <cell r="D1160" t="str">
            <v>埋設</v>
          </cell>
          <cell r="E1160" t="str">
            <v>管+支+塗</v>
          </cell>
          <cell r="F1160" t="str">
            <v/>
          </cell>
          <cell r="H1160">
            <v>9111</v>
          </cell>
          <cell r="I1160" t="str">
            <v>-</v>
          </cell>
          <cell r="J1160" t="str">
            <v>-</v>
          </cell>
          <cell r="K1160" t="str">
            <v>-</v>
          </cell>
          <cell r="L1160" t="str">
            <v>-</v>
          </cell>
          <cell r="M1160" t="str">
            <v>-</v>
          </cell>
          <cell r="N1160" t="str">
            <v>-</v>
          </cell>
          <cell r="O1160" t="str">
            <v>-</v>
          </cell>
          <cell r="P1160" t="str">
            <v>-</v>
          </cell>
          <cell r="Q1160" t="str">
            <v>-</v>
          </cell>
          <cell r="R1160" t="str">
            <v>-</v>
          </cell>
          <cell r="S1160" t="str">
            <v>-</v>
          </cell>
          <cell r="T1160" t="str">
            <v>-</v>
          </cell>
          <cell r="U1160" t="str">
            <v>-</v>
          </cell>
          <cell r="V1160" t="str">
            <v>-</v>
          </cell>
          <cell r="W1160" t="str">
            <v>-</v>
          </cell>
          <cell r="X1160" t="str">
            <v>-</v>
          </cell>
          <cell r="Y1160" t="str">
            <v>-</v>
          </cell>
          <cell r="Z1160" t="str">
            <v>-</v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</row>
        <row r="1161">
          <cell r="A1161" t="str">
            <v>9112</v>
          </cell>
          <cell r="B1161" t="str">
            <v>パイプ</v>
          </cell>
          <cell r="C1161" t="str">
            <v>SGPW</v>
          </cell>
          <cell r="D1161" t="str">
            <v>埋設</v>
          </cell>
          <cell r="E1161" t="str">
            <v>管+塗</v>
          </cell>
          <cell r="F1161" t="str">
            <v/>
          </cell>
          <cell r="H1161">
            <v>9112</v>
          </cell>
          <cell r="I1161" t="str">
            <v>-</v>
          </cell>
          <cell r="J1161" t="str">
            <v>-</v>
          </cell>
          <cell r="K1161" t="str">
            <v>-</v>
          </cell>
          <cell r="L1161" t="str">
            <v>-</v>
          </cell>
          <cell r="M1161" t="str">
            <v>-</v>
          </cell>
          <cell r="N1161" t="str">
            <v>-</v>
          </cell>
          <cell r="O1161" t="str">
            <v>-</v>
          </cell>
          <cell r="P1161" t="str">
            <v>-</v>
          </cell>
          <cell r="Q1161" t="str">
            <v>-</v>
          </cell>
          <cell r="R1161" t="str">
            <v>-</v>
          </cell>
          <cell r="S1161" t="str">
            <v>-</v>
          </cell>
          <cell r="T1161" t="str">
            <v>-</v>
          </cell>
          <cell r="U1161" t="str">
            <v>-</v>
          </cell>
          <cell r="V1161" t="str">
            <v>-</v>
          </cell>
          <cell r="W1161" t="str">
            <v>-</v>
          </cell>
          <cell r="X1161" t="str">
            <v>-</v>
          </cell>
          <cell r="Y1161" t="str">
            <v>-</v>
          </cell>
          <cell r="Z1161" t="str">
            <v>-</v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</row>
        <row r="1162">
          <cell r="A1162" t="str">
            <v>9113</v>
          </cell>
          <cell r="B1162" t="str">
            <v>パイプ</v>
          </cell>
          <cell r="C1162" t="str">
            <v>SGPW</v>
          </cell>
          <cell r="D1162" t="str">
            <v>既設</v>
          </cell>
          <cell r="E1162" t="str">
            <v>管</v>
          </cell>
          <cell r="F1162" t="str">
            <v/>
          </cell>
          <cell r="H1162">
            <v>9113</v>
          </cell>
          <cell r="I1162">
            <v>2824</v>
          </cell>
          <cell r="J1162">
            <v>2824</v>
          </cell>
          <cell r="K1162">
            <v>3526</v>
          </cell>
          <cell r="L1162">
            <v>4293</v>
          </cell>
          <cell r="M1162">
            <v>5239</v>
          </cell>
          <cell r="N1162">
            <v>5239</v>
          </cell>
          <cell r="O1162">
            <v>6288</v>
          </cell>
          <cell r="P1162">
            <v>7662</v>
          </cell>
          <cell r="Q1162">
            <v>9809</v>
          </cell>
          <cell r="R1162">
            <v>11643</v>
          </cell>
          <cell r="S1162">
            <v>11643</v>
          </cell>
          <cell r="T1162">
            <v>14641</v>
          </cell>
          <cell r="U1162">
            <v>18019</v>
          </cell>
          <cell r="V1162">
            <v>21825</v>
          </cell>
          <cell r="W1162">
            <v>29456</v>
          </cell>
          <cell r="X1162">
            <v>37590</v>
          </cell>
          <cell r="Y1162">
            <v>45290</v>
          </cell>
          <cell r="Z1162">
            <v>53498</v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</row>
        <row r="1163">
          <cell r="A1163" t="str">
            <v>9114</v>
          </cell>
          <cell r="B1163" t="str">
            <v>パイプ</v>
          </cell>
          <cell r="C1163" t="str">
            <v>SGPW</v>
          </cell>
          <cell r="D1163" t="str">
            <v>既設</v>
          </cell>
          <cell r="E1163" t="str">
            <v>管+支</v>
          </cell>
          <cell r="F1163" t="str">
            <v/>
          </cell>
          <cell r="H1163">
            <v>9114</v>
          </cell>
          <cell r="I1163">
            <v>2937</v>
          </cell>
          <cell r="J1163">
            <v>2937</v>
          </cell>
          <cell r="K1163">
            <v>3664</v>
          </cell>
          <cell r="L1163">
            <v>4485</v>
          </cell>
          <cell r="M1163">
            <v>5493</v>
          </cell>
          <cell r="N1163">
            <v>5493</v>
          </cell>
          <cell r="O1163">
            <v>6580</v>
          </cell>
          <cell r="P1163">
            <v>8062</v>
          </cell>
          <cell r="Q1163">
            <v>10373</v>
          </cell>
          <cell r="R1163">
            <v>12307</v>
          </cell>
          <cell r="S1163">
            <v>12307</v>
          </cell>
          <cell r="T1163">
            <v>15558</v>
          </cell>
          <cell r="U1163">
            <v>19147</v>
          </cell>
          <cell r="V1163">
            <v>23347</v>
          </cell>
          <cell r="W1163">
            <v>31771</v>
          </cell>
          <cell r="X1163">
            <v>40844</v>
          </cell>
          <cell r="Y1163">
            <v>49367</v>
          </cell>
          <cell r="Z1163">
            <v>58682</v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</row>
        <row r="1164">
          <cell r="A1164" t="str">
            <v>9115</v>
          </cell>
          <cell r="B1164" t="str">
            <v>パイプ</v>
          </cell>
          <cell r="C1164" t="str">
            <v>SGPW</v>
          </cell>
          <cell r="D1164" t="str">
            <v>既設</v>
          </cell>
          <cell r="E1164" t="str">
            <v>管+支+塗</v>
          </cell>
          <cell r="F1164" t="str">
            <v/>
          </cell>
          <cell r="H1164">
            <v>9115</v>
          </cell>
          <cell r="I1164">
            <v>2993</v>
          </cell>
          <cell r="J1164">
            <v>2993</v>
          </cell>
          <cell r="K1164">
            <v>3734</v>
          </cell>
          <cell r="L1164">
            <v>4582</v>
          </cell>
          <cell r="M1164">
            <v>5621</v>
          </cell>
          <cell r="N1164">
            <v>5621</v>
          </cell>
          <cell r="O1164">
            <v>6727</v>
          </cell>
          <cell r="P1164">
            <v>8263</v>
          </cell>
          <cell r="Q1164">
            <v>10655</v>
          </cell>
          <cell r="R1164">
            <v>12639</v>
          </cell>
          <cell r="S1164">
            <v>12639</v>
          </cell>
          <cell r="T1164">
            <v>16017</v>
          </cell>
          <cell r="U1164">
            <v>19712</v>
          </cell>
          <cell r="V1164">
            <v>24108</v>
          </cell>
          <cell r="W1164">
            <v>32929</v>
          </cell>
          <cell r="X1164">
            <v>42471</v>
          </cell>
          <cell r="Y1164">
            <v>51405</v>
          </cell>
          <cell r="Z1164">
            <v>61273</v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</row>
        <row r="1165">
          <cell r="A1165" t="str">
            <v>9116</v>
          </cell>
          <cell r="B1165" t="str">
            <v>パイプ</v>
          </cell>
          <cell r="C1165" t="str">
            <v>SGPW</v>
          </cell>
          <cell r="D1165" t="str">
            <v>既設</v>
          </cell>
          <cell r="E1165" t="str">
            <v>管+塗</v>
          </cell>
          <cell r="F1165" t="str">
            <v/>
          </cell>
          <cell r="H1165">
            <v>9116</v>
          </cell>
          <cell r="I1165">
            <v>2881</v>
          </cell>
          <cell r="J1165">
            <v>2881</v>
          </cell>
          <cell r="K1165">
            <v>3596</v>
          </cell>
          <cell r="L1165">
            <v>4390</v>
          </cell>
          <cell r="M1165">
            <v>5367</v>
          </cell>
          <cell r="N1165">
            <v>5367</v>
          </cell>
          <cell r="O1165">
            <v>6435</v>
          </cell>
          <cell r="P1165">
            <v>7863</v>
          </cell>
          <cell r="Q1165">
            <v>10092</v>
          </cell>
          <cell r="R1165">
            <v>11975</v>
          </cell>
          <cell r="S1165">
            <v>11975</v>
          </cell>
          <cell r="T1165">
            <v>15099</v>
          </cell>
          <cell r="U1165">
            <v>18584</v>
          </cell>
          <cell r="V1165">
            <v>22587</v>
          </cell>
          <cell r="W1165">
            <v>30614</v>
          </cell>
          <cell r="X1165">
            <v>39217</v>
          </cell>
          <cell r="Y1165">
            <v>47329</v>
          </cell>
          <cell r="Z1165">
            <v>56090</v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</row>
        <row r="1166">
          <cell r="A1166" t="str">
            <v>9121</v>
          </cell>
          <cell r="B1166" t="str">
            <v>パイプ</v>
          </cell>
          <cell r="C1166" t="str">
            <v>SGP</v>
          </cell>
          <cell r="D1166" t="str">
            <v>屋内</v>
          </cell>
          <cell r="E1166" t="str">
            <v>管</v>
          </cell>
          <cell r="F1166" t="str">
            <v/>
          </cell>
          <cell r="H1166">
            <v>9121</v>
          </cell>
          <cell r="I1166">
            <v>2269</v>
          </cell>
          <cell r="J1166">
            <v>2269</v>
          </cell>
          <cell r="K1166">
            <v>2795</v>
          </cell>
          <cell r="L1166">
            <v>3371</v>
          </cell>
          <cell r="M1166">
            <v>4115</v>
          </cell>
          <cell r="N1166">
            <v>4115</v>
          </cell>
          <cell r="O1166">
            <v>4819</v>
          </cell>
          <cell r="P1166">
            <v>5965</v>
          </cell>
          <cell r="Q1166">
            <v>7524</v>
          </cell>
          <cell r="R1166">
            <v>8972</v>
          </cell>
          <cell r="S1166">
            <v>8972</v>
          </cell>
          <cell r="T1166">
            <v>11178</v>
          </cell>
          <cell r="U1166">
            <v>13899</v>
          </cell>
          <cell r="V1166">
            <v>16962</v>
          </cell>
          <cell r="W1166">
            <v>22917</v>
          </cell>
          <cell r="X1166">
            <v>29183</v>
          </cell>
          <cell r="Y1166">
            <v>35224</v>
          </cell>
          <cell r="Z1166">
            <v>41656</v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</row>
        <row r="1167">
          <cell r="A1167" t="str">
            <v>9122</v>
          </cell>
          <cell r="B1167" t="str">
            <v>パイプ</v>
          </cell>
          <cell r="C1167" t="str">
            <v>SGP</v>
          </cell>
          <cell r="D1167" t="str">
            <v>屋内</v>
          </cell>
          <cell r="E1167" t="str">
            <v>管+支</v>
          </cell>
          <cell r="F1167" t="str">
            <v/>
          </cell>
          <cell r="H1167">
            <v>9122</v>
          </cell>
          <cell r="I1167">
            <v>2349</v>
          </cell>
          <cell r="J1167">
            <v>2349</v>
          </cell>
          <cell r="K1167">
            <v>2895</v>
          </cell>
          <cell r="L1167">
            <v>3512</v>
          </cell>
          <cell r="M1167">
            <v>4299</v>
          </cell>
          <cell r="N1167">
            <v>4299</v>
          </cell>
          <cell r="O1167">
            <v>5032</v>
          </cell>
          <cell r="P1167">
            <v>6256</v>
          </cell>
          <cell r="Q1167">
            <v>7934</v>
          </cell>
          <cell r="R1167">
            <v>9454</v>
          </cell>
          <cell r="S1167">
            <v>9454</v>
          </cell>
          <cell r="T1167">
            <v>11848</v>
          </cell>
          <cell r="U1167">
            <v>14772</v>
          </cell>
          <cell r="V1167">
            <v>18185</v>
          </cell>
          <cell r="W1167">
            <v>24766</v>
          </cell>
          <cell r="X1167">
            <v>31789</v>
          </cell>
          <cell r="Y1167">
            <v>38493</v>
          </cell>
          <cell r="Z1167">
            <v>45820</v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</row>
        <row r="1168">
          <cell r="A1168" t="str">
            <v>9123</v>
          </cell>
          <cell r="B1168" t="str">
            <v>パイプ</v>
          </cell>
          <cell r="C1168" t="str">
            <v>SGP</v>
          </cell>
          <cell r="D1168" t="str">
            <v>屋内</v>
          </cell>
          <cell r="E1168" t="str">
            <v>管+支+塗</v>
          </cell>
          <cell r="F1168" t="str">
            <v/>
          </cell>
          <cell r="H1168">
            <v>9123</v>
          </cell>
          <cell r="I1168">
            <v>2389</v>
          </cell>
          <cell r="J1168">
            <v>2389</v>
          </cell>
          <cell r="K1168">
            <v>2945</v>
          </cell>
          <cell r="L1168">
            <v>3582</v>
          </cell>
          <cell r="M1168">
            <v>4392</v>
          </cell>
          <cell r="N1168">
            <v>4392</v>
          </cell>
          <cell r="O1168">
            <v>5138</v>
          </cell>
          <cell r="P1168">
            <v>6402</v>
          </cell>
          <cell r="Q1168">
            <v>8139</v>
          </cell>
          <cell r="R1168">
            <v>9694</v>
          </cell>
          <cell r="S1168">
            <v>9694</v>
          </cell>
          <cell r="T1168">
            <v>12183</v>
          </cell>
          <cell r="U1168">
            <v>15209</v>
          </cell>
          <cell r="V1168">
            <v>18797</v>
          </cell>
          <cell r="W1168">
            <v>25691</v>
          </cell>
          <cell r="X1168">
            <v>33092</v>
          </cell>
          <cell r="Y1168">
            <v>40127</v>
          </cell>
          <cell r="Z1168">
            <v>47902</v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</row>
        <row r="1169">
          <cell r="A1169" t="str">
            <v>9124</v>
          </cell>
          <cell r="B1169" t="str">
            <v>パイプ</v>
          </cell>
          <cell r="C1169" t="str">
            <v>SGP</v>
          </cell>
          <cell r="D1169" t="str">
            <v>屋内</v>
          </cell>
          <cell r="E1169" t="str">
            <v>管+塗</v>
          </cell>
          <cell r="F1169" t="str">
            <v/>
          </cell>
          <cell r="H1169">
            <v>9124</v>
          </cell>
          <cell r="I1169">
            <v>2309</v>
          </cell>
          <cell r="J1169">
            <v>2309</v>
          </cell>
          <cell r="K1169">
            <v>2846</v>
          </cell>
          <cell r="L1169">
            <v>3442</v>
          </cell>
          <cell r="M1169">
            <v>4208</v>
          </cell>
          <cell r="N1169">
            <v>4208</v>
          </cell>
          <cell r="O1169">
            <v>4926</v>
          </cell>
          <cell r="P1169">
            <v>6111</v>
          </cell>
          <cell r="Q1169">
            <v>7730</v>
          </cell>
          <cell r="R1169">
            <v>9213</v>
          </cell>
          <cell r="S1169">
            <v>9213</v>
          </cell>
          <cell r="T1169">
            <v>11513</v>
          </cell>
          <cell r="U1169">
            <v>14336</v>
          </cell>
          <cell r="V1169">
            <v>17574</v>
          </cell>
          <cell r="W1169">
            <v>23842</v>
          </cell>
          <cell r="X1169">
            <v>30486</v>
          </cell>
          <cell r="Y1169">
            <v>36859</v>
          </cell>
          <cell r="Z1169">
            <v>43738</v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</row>
        <row r="1170">
          <cell r="A1170" t="str">
            <v>9125</v>
          </cell>
          <cell r="B1170" t="str">
            <v>パイプ</v>
          </cell>
          <cell r="C1170" t="str">
            <v>SGP</v>
          </cell>
          <cell r="D1170" t="str">
            <v>屋外</v>
          </cell>
          <cell r="E1170" t="str">
            <v>管</v>
          </cell>
          <cell r="F1170" t="str">
            <v/>
          </cell>
          <cell r="H1170">
            <v>9125</v>
          </cell>
          <cell r="I1170">
            <v>1789</v>
          </cell>
          <cell r="J1170">
            <v>1789</v>
          </cell>
          <cell r="K1170">
            <v>2155</v>
          </cell>
          <cell r="L1170">
            <v>2732</v>
          </cell>
          <cell r="M1170">
            <v>3314</v>
          </cell>
          <cell r="N1170">
            <v>3314</v>
          </cell>
          <cell r="O1170">
            <v>3859</v>
          </cell>
          <cell r="P1170">
            <v>4845</v>
          </cell>
          <cell r="Q1170">
            <v>6084</v>
          </cell>
          <cell r="R1170">
            <v>7372</v>
          </cell>
          <cell r="S1170">
            <v>7372</v>
          </cell>
          <cell r="T1170">
            <v>9257</v>
          </cell>
          <cell r="U1170">
            <v>11499</v>
          </cell>
          <cell r="V1170">
            <v>14081</v>
          </cell>
          <cell r="W1170">
            <v>19078</v>
          </cell>
          <cell r="X1170">
            <v>24543</v>
          </cell>
          <cell r="Y1170">
            <v>29624</v>
          </cell>
          <cell r="Z1170">
            <v>35576</v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</row>
        <row r="1171">
          <cell r="A1171" t="str">
            <v>9126</v>
          </cell>
          <cell r="B1171" t="str">
            <v>パイプ</v>
          </cell>
          <cell r="C1171" t="str">
            <v>SGP</v>
          </cell>
          <cell r="D1171" t="str">
            <v>屋外</v>
          </cell>
          <cell r="E1171" t="str">
            <v>管+支</v>
          </cell>
          <cell r="F1171" t="str">
            <v/>
          </cell>
          <cell r="H1171">
            <v>9126</v>
          </cell>
          <cell r="I1171">
            <v>1869</v>
          </cell>
          <cell r="J1171">
            <v>1869</v>
          </cell>
          <cell r="K1171">
            <v>2255</v>
          </cell>
          <cell r="L1171">
            <v>2873</v>
          </cell>
          <cell r="M1171">
            <v>3498</v>
          </cell>
          <cell r="N1171">
            <v>3498</v>
          </cell>
          <cell r="O1171">
            <v>4072</v>
          </cell>
          <cell r="P1171">
            <v>5136</v>
          </cell>
          <cell r="Q1171">
            <v>6494</v>
          </cell>
          <cell r="R1171">
            <v>7854</v>
          </cell>
          <cell r="S1171">
            <v>7854</v>
          </cell>
          <cell r="T1171">
            <v>9927</v>
          </cell>
          <cell r="U1171">
            <v>12372</v>
          </cell>
          <cell r="V1171">
            <v>15304</v>
          </cell>
          <cell r="W1171">
            <v>20927</v>
          </cell>
          <cell r="X1171">
            <v>27149</v>
          </cell>
          <cell r="Y1171">
            <v>32893</v>
          </cell>
          <cell r="Z1171">
            <v>39740</v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</row>
        <row r="1172">
          <cell r="A1172" t="str">
            <v>9127</v>
          </cell>
          <cell r="B1172" t="str">
            <v>パイプ</v>
          </cell>
          <cell r="C1172" t="str">
            <v>SGP</v>
          </cell>
          <cell r="D1172" t="str">
            <v>屋外</v>
          </cell>
          <cell r="E1172" t="str">
            <v>管+支+塗</v>
          </cell>
          <cell r="F1172" t="str">
            <v/>
          </cell>
          <cell r="H1172">
            <v>9127</v>
          </cell>
          <cell r="I1172">
            <v>1909</v>
          </cell>
          <cell r="J1172">
            <v>1909</v>
          </cell>
          <cell r="K1172">
            <v>2305</v>
          </cell>
          <cell r="L1172">
            <v>2943</v>
          </cell>
          <cell r="M1172">
            <v>3591</v>
          </cell>
          <cell r="N1172">
            <v>3591</v>
          </cell>
          <cell r="O1172">
            <v>4178</v>
          </cell>
          <cell r="P1172">
            <v>5282</v>
          </cell>
          <cell r="Q1172">
            <v>6699</v>
          </cell>
          <cell r="R1172">
            <v>8094</v>
          </cell>
          <cell r="S1172">
            <v>8094</v>
          </cell>
          <cell r="T1172">
            <v>10262</v>
          </cell>
          <cell r="U1172">
            <v>12809</v>
          </cell>
          <cell r="V1172">
            <v>15916</v>
          </cell>
          <cell r="W1172">
            <v>21852</v>
          </cell>
          <cell r="X1172">
            <v>28452</v>
          </cell>
          <cell r="Y1172">
            <v>34527</v>
          </cell>
          <cell r="Z1172">
            <v>41822</v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</row>
        <row r="1173">
          <cell r="A1173" t="str">
            <v>9128</v>
          </cell>
          <cell r="B1173" t="str">
            <v>パイプ</v>
          </cell>
          <cell r="C1173" t="str">
            <v>SGP</v>
          </cell>
          <cell r="D1173" t="str">
            <v>屋外</v>
          </cell>
          <cell r="E1173" t="str">
            <v>管+塗</v>
          </cell>
          <cell r="F1173" t="str">
            <v/>
          </cell>
          <cell r="H1173">
            <v>9128</v>
          </cell>
          <cell r="I1173">
            <v>1829</v>
          </cell>
          <cell r="J1173">
            <v>1829</v>
          </cell>
          <cell r="K1173">
            <v>2206</v>
          </cell>
          <cell r="L1173">
            <v>2803</v>
          </cell>
          <cell r="M1173">
            <v>3407</v>
          </cell>
          <cell r="N1173">
            <v>3407</v>
          </cell>
          <cell r="O1173">
            <v>3966</v>
          </cell>
          <cell r="P1173">
            <v>4991</v>
          </cell>
          <cell r="Q1173">
            <v>6290</v>
          </cell>
          <cell r="R1173">
            <v>7613</v>
          </cell>
          <cell r="S1173">
            <v>7613</v>
          </cell>
          <cell r="T1173">
            <v>9592</v>
          </cell>
          <cell r="U1173">
            <v>11936</v>
          </cell>
          <cell r="V1173">
            <v>14693</v>
          </cell>
          <cell r="W1173">
            <v>20003</v>
          </cell>
          <cell r="X1173">
            <v>25846</v>
          </cell>
          <cell r="Y1173">
            <v>31259</v>
          </cell>
          <cell r="Z1173">
            <v>37658</v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</row>
        <row r="1174">
          <cell r="A1174" t="str">
            <v>9129</v>
          </cell>
          <cell r="B1174" t="str">
            <v>パイプ</v>
          </cell>
          <cell r="C1174" t="str">
            <v>SGP</v>
          </cell>
          <cell r="D1174" t="str">
            <v>埋設</v>
          </cell>
          <cell r="E1174" t="str">
            <v>管</v>
          </cell>
          <cell r="F1174" t="str">
            <v/>
          </cell>
          <cell r="H1174">
            <v>9129</v>
          </cell>
          <cell r="I1174">
            <v>1149</v>
          </cell>
          <cell r="J1174">
            <v>1149</v>
          </cell>
          <cell r="K1174">
            <v>1355</v>
          </cell>
          <cell r="L1174">
            <v>1771</v>
          </cell>
          <cell r="M1174">
            <v>2194</v>
          </cell>
          <cell r="N1174">
            <v>2194</v>
          </cell>
          <cell r="O1174">
            <v>2419</v>
          </cell>
          <cell r="P1174">
            <v>3086</v>
          </cell>
          <cell r="Q1174">
            <v>4004</v>
          </cell>
          <cell r="R1174">
            <v>4492</v>
          </cell>
          <cell r="S1174">
            <v>4492</v>
          </cell>
          <cell r="T1174">
            <v>5897</v>
          </cell>
          <cell r="U1174">
            <v>7178</v>
          </cell>
          <cell r="V1174">
            <v>9281</v>
          </cell>
          <cell r="W1174">
            <v>13477</v>
          </cell>
          <cell r="X1174">
            <v>18462</v>
          </cell>
          <cell r="Y1174">
            <v>22583</v>
          </cell>
          <cell r="Z1174">
            <v>27575</v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</row>
        <row r="1175">
          <cell r="A1175" t="str">
            <v>9130</v>
          </cell>
          <cell r="B1175" t="str">
            <v>パイプ</v>
          </cell>
          <cell r="C1175" t="str">
            <v>SGP</v>
          </cell>
          <cell r="D1175" t="str">
            <v>埋設</v>
          </cell>
          <cell r="E1175" t="str">
            <v>管+支</v>
          </cell>
          <cell r="F1175" t="str">
            <v/>
          </cell>
          <cell r="H1175">
            <v>9130</v>
          </cell>
          <cell r="I1175" t="str">
            <v>-</v>
          </cell>
          <cell r="J1175" t="str">
            <v>-</v>
          </cell>
          <cell r="K1175" t="str">
            <v>-</v>
          </cell>
          <cell r="L1175" t="str">
            <v>-</v>
          </cell>
          <cell r="M1175" t="str">
            <v>-</v>
          </cell>
          <cell r="N1175" t="str">
            <v>-</v>
          </cell>
          <cell r="O1175" t="str">
            <v>-</v>
          </cell>
          <cell r="P1175" t="str">
            <v>-</v>
          </cell>
          <cell r="Q1175" t="str">
            <v>-</v>
          </cell>
          <cell r="R1175" t="str">
            <v>-</v>
          </cell>
          <cell r="S1175" t="str">
            <v>-</v>
          </cell>
          <cell r="T1175" t="str">
            <v>-</v>
          </cell>
          <cell r="U1175" t="str">
            <v>-</v>
          </cell>
          <cell r="V1175" t="str">
            <v>-</v>
          </cell>
          <cell r="W1175" t="str">
            <v>-</v>
          </cell>
          <cell r="X1175" t="str">
            <v>-</v>
          </cell>
          <cell r="Y1175" t="str">
            <v>-</v>
          </cell>
          <cell r="Z1175" t="str">
            <v>-</v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</row>
        <row r="1176">
          <cell r="A1176" t="str">
            <v>9131</v>
          </cell>
          <cell r="B1176" t="str">
            <v>パイプ</v>
          </cell>
          <cell r="C1176" t="str">
            <v>SGP</v>
          </cell>
          <cell r="D1176" t="str">
            <v>埋設</v>
          </cell>
          <cell r="E1176" t="str">
            <v>管+支+塗</v>
          </cell>
          <cell r="F1176" t="str">
            <v/>
          </cell>
          <cell r="H1176">
            <v>9131</v>
          </cell>
          <cell r="I1176" t="str">
            <v>-</v>
          </cell>
          <cell r="J1176" t="str">
            <v>-</v>
          </cell>
          <cell r="K1176" t="str">
            <v>-</v>
          </cell>
          <cell r="L1176" t="str">
            <v>-</v>
          </cell>
          <cell r="M1176" t="str">
            <v>-</v>
          </cell>
          <cell r="N1176" t="str">
            <v>-</v>
          </cell>
          <cell r="O1176" t="str">
            <v>-</v>
          </cell>
          <cell r="P1176" t="str">
            <v>-</v>
          </cell>
          <cell r="Q1176" t="str">
            <v>-</v>
          </cell>
          <cell r="R1176" t="str">
            <v>-</v>
          </cell>
          <cell r="S1176" t="str">
            <v>-</v>
          </cell>
          <cell r="T1176" t="str">
            <v>-</v>
          </cell>
          <cell r="U1176" t="str">
            <v>-</v>
          </cell>
          <cell r="V1176" t="str">
            <v>-</v>
          </cell>
          <cell r="W1176" t="str">
            <v>-</v>
          </cell>
          <cell r="X1176" t="str">
            <v>-</v>
          </cell>
          <cell r="Y1176" t="str">
            <v>-</v>
          </cell>
          <cell r="Z1176" t="str">
            <v>-</v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</row>
        <row r="1177">
          <cell r="A1177" t="str">
            <v>9132</v>
          </cell>
          <cell r="B1177" t="str">
            <v>パイプ</v>
          </cell>
          <cell r="C1177" t="str">
            <v>SGP</v>
          </cell>
          <cell r="D1177" t="str">
            <v>埋設</v>
          </cell>
          <cell r="E1177" t="str">
            <v>管+塗</v>
          </cell>
          <cell r="F1177" t="str">
            <v/>
          </cell>
          <cell r="H1177">
            <v>9132</v>
          </cell>
          <cell r="I1177" t="str">
            <v>-</v>
          </cell>
          <cell r="J1177" t="str">
            <v>-</v>
          </cell>
          <cell r="K1177" t="str">
            <v>-</v>
          </cell>
          <cell r="L1177" t="str">
            <v>-</v>
          </cell>
          <cell r="M1177" t="str">
            <v>-</v>
          </cell>
          <cell r="N1177" t="str">
            <v>-</v>
          </cell>
          <cell r="O1177" t="str">
            <v>-</v>
          </cell>
          <cell r="P1177" t="str">
            <v>-</v>
          </cell>
          <cell r="Q1177" t="str">
            <v>-</v>
          </cell>
          <cell r="R1177" t="str">
            <v>-</v>
          </cell>
          <cell r="S1177" t="str">
            <v>-</v>
          </cell>
          <cell r="T1177" t="str">
            <v>-</v>
          </cell>
          <cell r="U1177" t="str">
            <v>-</v>
          </cell>
          <cell r="V1177" t="str">
            <v>-</v>
          </cell>
          <cell r="W1177" t="str">
            <v>-</v>
          </cell>
          <cell r="X1177" t="str">
            <v>-</v>
          </cell>
          <cell r="Y1177" t="str">
            <v>-</v>
          </cell>
          <cell r="Z1177" t="str">
            <v>-</v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</row>
        <row r="1178">
          <cell r="A1178" t="str">
            <v>9231</v>
          </cell>
          <cell r="B1178" t="str">
            <v>パイプ</v>
          </cell>
          <cell r="C1178" t="str">
            <v>SGP</v>
          </cell>
          <cell r="D1178" t="str">
            <v>既設</v>
          </cell>
          <cell r="E1178" t="str">
            <v>管</v>
          </cell>
          <cell r="F1178" t="str">
            <v/>
          </cell>
          <cell r="H1178">
            <v>9231</v>
          </cell>
          <cell r="I1178">
            <v>2749</v>
          </cell>
          <cell r="J1178">
            <v>2749</v>
          </cell>
          <cell r="K1178">
            <v>3435</v>
          </cell>
          <cell r="L1178">
            <v>4171</v>
          </cell>
          <cell r="M1178">
            <v>5074</v>
          </cell>
          <cell r="N1178">
            <v>5074</v>
          </cell>
          <cell r="O1178">
            <v>6099</v>
          </cell>
          <cell r="P1178">
            <v>7405</v>
          </cell>
          <cell r="Q1178">
            <v>9445</v>
          </cell>
          <cell r="R1178">
            <v>11212</v>
          </cell>
          <cell r="S1178">
            <v>11212</v>
          </cell>
          <cell r="T1178">
            <v>14057</v>
          </cell>
          <cell r="U1178">
            <v>17419</v>
          </cell>
          <cell r="V1178">
            <v>21122</v>
          </cell>
          <cell r="W1178">
            <v>28358</v>
          </cell>
          <cell r="X1178">
            <v>36063</v>
          </cell>
          <cell r="Y1178">
            <v>43385</v>
          </cell>
          <cell r="Z1178">
            <v>51096</v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</row>
        <row r="1179">
          <cell r="A1179" t="str">
            <v>9232</v>
          </cell>
          <cell r="B1179" t="str">
            <v>パイプ</v>
          </cell>
          <cell r="C1179" t="str">
            <v>SGP</v>
          </cell>
          <cell r="D1179" t="str">
            <v>既設</v>
          </cell>
          <cell r="E1179" t="str">
            <v>管+支</v>
          </cell>
          <cell r="F1179" t="str">
            <v/>
          </cell>
          <cell r="H1179">
            <v>9232</v>
          </cell>
          <cell r="I1179">
            <v>2829</v>
          </cell>
          <cell r="J1179">
            <v>2829</v>
          </cell>
          <cell r="K1179">
            <v>3535</v>
          </cell>
          <cell r="L1179">
            <v>4312</v>
          </cell>
          <cell r="M1179">
            <v>5258</v>
          </cell>
          <cell r="N1179">
            <v>5258</v>
          </cell>
          <cell r="O1179">
            <v>6312</v>
          </cell>
          <cell r="P1179">
            <v>7696</v>
          </cell>
          <cell r="Q1179">
            <v>9855</v>
          </cell>
          <cell r="R1179">
            <v>11694</v>
          </cell>
          <cell r="S1179">
            <v>11694</v>
          </cell>
          <cell r="T1179">
            <v>14727</v>
          </cell>
          <cell r="U1179">
            <v>18292</v>
          </cell>
          <cell r="V1179">
            <v>22345</v>
          </cell>
          <cell r="W1179">
            <v>30207</v>
          </cell>
          <cell r="X1179">
            <v>38669</v>
          </cell>
          <cell r="Y1179">
            <v>46654</v>
          </cell>
          <cell r="Z1179">
            <v>55260</v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</row>
        <row r="1180">
          <cell r="A1180" t="str">
            <v>9233</v>
          </cell>
          <cell r="B1180" t="str">
            <v>パイプ</v>
          </cell>
          <cell r="C1180" t="str">
            <v>SGP</v>
          </cell>
          <cell r="D1180" t="str">
            <v>既設</v>
          </cell>
          <cell r="E1180" t="str">
            <v>管+支+塗</v>
          </cell>
          <cell r="F1180" t="str">
            <v/>
          </cell>
          <cell r="H1180">
            <v>9233</v>
          </cell>
          <cell r="I1180">
            <v>2869</v>
          </cell>
          <cell r="J1180">
            <v>2869</v>
          </cell>
          <cell r="K1180">
            <v>3585</v>
          </cell>
          <cell r="L1180">
            <v>4382</v>
          </cell>
          <cell r="M1180">
            <v>5351</v>
          </cell>
          <cell r="N1180">
            <v>5351</v>
          </cell>
          <cell r="O1180">
            <v>6418</v>
          </cell>
          <cell r="P1180">
            <v>7842</v>
          </cell>
          <cell r="Q1180">
            <v>10060</v>
          </cell>
          <cell r="R1180">
            <v>11934</v>
          </cell>
          <cell r="S1180">
            <v>11934</v>
          </cell>
          <cell r="T1180">
            <v>15062</v>
          </cell>
          <cell r="U1180">
            <v>18729</v>
          </cell>
          <cell r="V1180">
            <v>22957</v>
          </cell>
          <cell r="W1180">
            <v>31132</v>
          </cell>
          <cell r="X1180">
            <v>39972</v>
          </cell>
          <cell r="Y1180">
            <v>48288</v>
          </cell>
          <cell r="Z1180">
            <v>57342</v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</row>
        <row r="1181">
          <cell r="A1181" t="str">
            <v>9234</v>
          </cell>
          <cell r="B1181" t="str">
            <v>パイプ</v>
          </cell>
          <cell r="C1181" t="str">
            <v>SGP</v>
          </cell>
          <cell r="D1181" t="str">
            <v>既設</v>
          </cell>
          <cell r="E1181" t="str">
            <v>管+塗</v>
          </cell>
          <cell r="F1181" t="str">
            <v/>
          </cell>
          <cell r="H1181">
            <v>9234</v>
          </cell>
          <cell r="I1181">
            <v>2789</v>
          </cell>
          <cell r="J1181">
            <v>2789</v>
          </cell>
          <cell r="K1181">
            <v>3486</v>
          </cell>
          <cell r="L1181">
            <v>4242</v>
          </cell>
          <cell r="M1181">
            <v>5167</v>
          </cell>
          <cell r="N1181">
            <v>5167</v>
          </cell>
          <cell r="O1181">
            <v>6206</v>
          </cell>
          <cell r="P1181">
            <v>7551</v>
          </cell>
          <cell r="Q1181">
            <v>9651</v>
          </cell>
          <cell r="R1181">
            <v>11453</v>
          </cell>
          <cell r="S1181">
            <v>11453</v>
          </cell>
          <cell r="T1181">
            <v>14392</v>
          </cell>
          <cell r="U1181">
            <v>17856</v>
          </cell>
          <cell r="V1181">
            <v>21734</v>
          </cell>
          <cell r="W1181">
            <v>29283</v>
          </cell>
          <cell r="X1181">
            <v>37366</v>
          </cell>
          <cell r="Y1181">
            <v>45020</v>
          </cell>
          <cell r="Z1181">
            <v>53178</v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</row>
        <row r="1182">
          <cell r="A1182" t="str">
            <v>9241</v>
          </cell>
          <cell r="B1182" t="str">
            <v>パイプ</v>
          </cell>
          <cell r="C1182" t="str">
            <v>STPG370-SH</v>
          </cell>
          <cell r="D1182" t="str">
            <v>屋内</v>
          </cell>
          <cell r="E1182" t="str">
            <v>管</v>
          </cell>
          <cell r="F1182" t="str">
            <v>Sch40</v>
          </cell>
          <cell r="H1182">
            <v>9241</v>
          </cell>
          <cell r="I1182">
            <v>2465</v>
          </cell>
          <cell r="J1182">
            <v>2465</v>
          </cell>
          <cell r="K1182">
            <v>2990</v>
          </cell>
          <cell r="L1182">
            <v>3628</v>
          </cell>
          <cell r="M1182">
            <v>4369</v>
          </cell>
          <cell r="N1182">
            <v>4369</v>
          </cell>
          <cell r="O1182">
            <v>5127</v>
          </cell>
          <cell r="P1182">
            <v>6258</v>
          </cell>
          <cell r="Q1182">
            <v>8185</v>
          </cell>
          <cell r="R1182">
            <v>9795</v>
          </cell>
          <cell r="S1182">
            <v>9795</v>
          </cell>
          <cell r="T1182">
            <v>12362</v>
          </cell>
          <cell r="U1182">
            <v>15666</v>
          </cell>
          <cell r="V1182">
            <v>18970</v>
          </cell>
          <cell r="W1182">
            <v>26143</v>
          </cell>
          <cell r="X1182">
            <v>34004</v>
          </cell>
          <cell r="Y1182">
            <v>42294</v>
          </cell>
          <cell r="Z1182">
            <v>49515</v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</row>
        <row r="1183">
          <cell r="A1183" t="str">
            <v>9242</v>
          </cell>
          <cell r="B1183" t="str">
            <v>パイプ</v>
          </cell>
          <cell r="C1183" t="str">
            <v>STPG370-SH</v>
          </cell>
          <cell r="D1183" t="str">
            <v>屋内</v>
          </cell>
          <cell r="E1183" t="str">
            <v>管+支</v>
          </cell>
          <cell r="F1183" t="str">
            <v>Sch40</v>
          </cell>
          <cell r="H1183">
            <v>9242</v>
          </cell>
          <cell r="I1183">
            <v>2631</v>
          </cell>
          <cell r="J1183">
            <v>2631</v>
          </cell>
          <cell r="K1183">
            <v>3174</v>
          </cell>
          <cell r="L1183">
            <v>3879</v>
          </cell>
          <cell r="M1183">
            <v>4661</v>
          </cell>
          <cell r="N1183">
            <v>4661</v>
          </cell>
          <cell r="O1183">
            <v>5469</v>
          </cell>
          <cell r="P1183">
            <v>6673</v>
          </cell>
          <cell r="Q1183">
            <v>8875</v>
          </cell>
          <cell r="R1183">
            <v>10625</v>
          </cell>
          <cell r="S1183">
            <v>10625</v>
          </cell>
          <cell r="T1183">
            <v>13534</v>
          </cell>
          <cell r="U1183">
            <v>17289</v>
          </cell>
          <cell r="V1183">
            <v>21044</v>
          </cell>
          <cell r="W1183">
            <v>29361</v>
          </cell>
          <cell r="X1183">
            <v>38656</v>
          </cell>
          <cell r="Y1183">
            <v>48562</v>
          </cell>
          <cell r="Z1183">
            <v>57014</v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</row>
        <row r="1184">
          <cell r="A1184" t="str">
            <v>9243</v>
          </cell>
          <cell r="B1184" t="str">
            <v>パイプ</v>
          </cell>
          <cell r="C1184" t="str">
            <v>STPG370-SH</v>
          </cell>
          <cell r="D1184" t="str">
            <v>屋内</v>
          </cell>
          <cell r="E1184" t="str">
            <v>管+支+塗</v>
          </cell>
          <cell r="F1184" t="str">
            <v>Sch40</v>
          </cell>
          <cell r="H1184">
            <v>9243</v>
          </cell>
          <cell r="I1184">
            <v>2713</v>
          </cell>
          <cell r="J1184">
            <v>2713</v>
          </cell>
          <cell r="K1184">
            <v>3266</v>
          </cell>
          <cell r="L1184">
            <v>4004</v>
          </cell>
          <cell r="M1184">
            <v>4808</v>
          </cell>
          <cell r="N1184">
            <v>4808</v>
          </cell>
          <cell r="O1184">
            <v>5640</v>
          </cell>
          <cell r="P1184">
            <v>6881</v>
          </cell>
          <cell r="Q1184">
            <v>9220</v>
          </cell>
          <cell r="R1184">
            <v>11040</v>
          </cell>
          <cell r="S1184">
            <v>11040</v>
          </cell>
          <cell r="T1184">
            <v>14120</v>
          </cell>
          <cell r="U1184">
            <v>18101</v>
          </cell>
          <cell r="V1184">
            <v>22082</v>
          </cell>
          <cell r="W1184">
            <v>30970</v>
          </cell>
          <cell r="X1184">
            <v>40983</v>
          </cell>
          <cell r="Y1184">
            <v>51696</v>
          </cell>
          <cell r="Z1184">
            <v>60763</v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</row>
        <row r="1185">
          <cell r="A1185" t="str">
            <v>9244</v>
          </cell>
          <cell r="B1185" t="str">
            <v>パイプ</v>
          </cell>
          <cell r="C1185" t="str">
            <v>STPG370-SH</v>
          </cell>
          <cell r="D1185" t="str">
            <v>屋内</v>
          </cell>
          <cell r="E1185" t="str">
            <v>管+塗</v>
          </cell>
          <cell r="F1185" t="str">
            <v>Sch40</v>
          </cell>
          <cell r="H1185">
            <v>9244</v>
          </cell>
          <cell r="I1185">
            <v>2549</v>
          </cell>
          <cell r="J1185">
            <v>2549</v>
          </cell>
          <cell r="K1185">
            <v>3083</v>
          </cell>
          <cell r="L1185">
            <v>3754</v>
          </cell>
          <cell r="M1185">
            <v>4516</v>
          </cell>
          <cell r="N1185">
            <v>4516</v>
          </cell>
          <cell r="O1185">
            <v>5298</v>
          </cell>
          <cell r="P1185">
            <v>6466</v>
          </cell>
          <cell r="Q1185">
            <v>8530</v>
          </cell>
          <cell r="R1185">
            <v>10210</v>
          </cell>
          <cell r="S1185">
            <v>10210</v>
          </cell>
          <cell r="T1185">
            <v>12948</v>
          </cell>
          <cell r="U1185">
            <v>16478</v>
          </cell>
          <cell r="V1185">
            <v>20008</v>
          </cell>
          <cell r="W1185">
            <v>27752</v>
          </cell>
          <cell r="X1185">
            <v>36331</v>
          </cell>
          <cell r="Y1185">
            <v>45428</v>
          </cell>
          <cell r="Z1185">
            <v>53265</v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</row>
        <row r="1186">
          <cell r="A1186" t="str">
            <v>9245</v>
          </cell>
          <cell r="B1186" t="str">
            <v>パイプ</v>
          </cell>
          <cell r="C1186" t="str">
            <v>STPG370-SH</v>
          </cell>
          <cell r="D1186" t="str">
            <v>屋外</v>
          </cell>
          <cell r="E1186" t="str">
            <v>管</v>
          </cell>
          <cell r="F1186" t="str">
            <v>Sch40</v>
          </cell>
          <cell r="H1186">
            <v>9245</v>
          </cell>
          <cell r="I1186">
            <v>1985</v>
          </cell>
          <cell r="J1186">
            <v>1985</v>
          </cell>
          <cell r="K1186">
            <v>2350</v>
          </cell>
          <cell r="L1186">
            <v>2989</v>
          </cell>
          <cell r="M1186">
            <v>3568</v>
          </cell>
          <cell r="N1186">
            <v>3568</v>
          </cell>
          <cell r="O1186">
            <v>4167</v>
          </cell>
          <cell r="P1186">
            <v>5138</v>
          </cell>
          <cell r="Q1186">
            <v>6745</v>
          </cell>
          <cell r="R1186">
            <v>8195</v>
          </cell>
          <cell r="S1186">
            <v>8195</v>
          </cell>
          <cell r="T1186">
            <v>10441</v>
          </cell>
          <cell r="U1186">
            <v>13266</v>
          </cell>
          <cell r="V1186">
            <v>16089</v>
          </cell>
          <cell r="W1186">
            <v>22304</v>
          </cell>
          <cell r="X1186">
            <v>29364</v>
          </cell>
          <cell r="Y1186">
            <v>36694</v>
          </cell>
          <cell r="Z1186">
            <v>43435</v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</row>
        <row r="1187">
          <cell r="A1187" t="str">
            <v>9246</v>
          </cell>
          <cell r="B1187" t="str">
            <v>パイプ</v>
          </cell>
          <cell r="C1187" t="str">
            <v>STPG370-SH</v>
          </cell>
          <cell r="D1187" t="str">
            <v>屋外</v>
          </cell>
          <cell r="E1187" t="str">
            <v>管+支</v>
          </cell>
          <cell r="F1187" t="str">
            <v>Sch40</v>
          </cell>
          <cell r="H1187">
            <v>9246</v>
          </cell>
          <cell r="I1187">
            <v>2151</v>
          </cell>
          <cell r="J1187">
            <v>2151</v>
          </cell>
          <cell r="K1187">
            <v>2534</v>
          </cell>
          <cell r="L1187">
            <v>3240</v>
          </cell>
          <cell r="M1187">
            <v>3860</v>
          </cell>
          <cell r="N1187">
            <v>3860</v>
          </cell>
          <cell r="O1187">
            <v>4509</v>
          </cell>
          <cell r="P1187">
            <v>5553</v>
          </cell>
          <cell r="Q1187">
            <v>7435</v>
          </cell>
          <cell r="R1187">
            <v>9025</v>
          </cell>
          <cell r="S1187">
            <v>9025</v>
          </cell>
          <cell r="T1187">
            <v>11613</v>
          </cell>
          <cell r="U1187">
            <v>14889</v>
          </cell>
          <cell r="V1187">
            <v>18163</v>
          </cell>
          <cell r="W1187">
            <v>25522</v>
          </cell>
          <cell r="X1187">
            <v>34016</v>
          </cell>
          <cell r="Y1187">
            <v>42962</v>
          </cell>
          <cell r="Z1187">
            <v>50934</v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</row>
        <row r="1188">
          <cell r="A1188" t="str">
            <v>9247</v>
          </cell>
          <cell r="B1188" t="str">
            <v>パイプ</v>
          </cell>
          <cell r="C1188" t="str">
            <v>STPG370-SH</v>
          </cell>
          <cell r="D1188" t="str">
            <v>屋外</v>
          </cell>
          <cell r="E1188" t="str">
            <v>管+支+塗</v>
          </cell>
          <cell r="F1188" t="str">
            <v>Sch40</v>
          </cell>
          <cell r="H1188">
            <v>9247</v>
          </cell>
          <cell r="I1188">
            <v>2233</v>
          </cell>
          <cell r="J1188">
            <v>2233</v>
          </cell>
          <cell r="K1188">
            <v>2626</v>
          </cell>
          <cell r="L1188">
            <v>3365</v>
          </cell>
          <cell r="M1188">
            <v>4007</v>
          </cell>
          <cell r="N1188">
            <v>4007</v>
          </cell>
          <cell r="O1188">
            <v>4680</v>
          </cell>
          <cell r="P1188">
            <v>5761</v>
          </cell>
          <cell r="Q1188">
            <v>7780</v>
          </cell>
          <cell r="R1188">
            <v>9440</v>
          </cell>
          <cell r="S1188">
            <v>9440</v>
          </cell>
          <cell r="T1188">
            <v>12199</v>
          </cell>
          <cell r="U1188">
            <v>15701</v>
          </cell>
          <cell r="V1188">
            <v>19201</v>
          </cell>
          <cell r="W1188">
            <v>27131</v>
          </cell>
          <cell r="X1188">
            <v>36343</v>
          </cell>
          <cell r="Y1188">
            <v>46096</v>
          </cell>
          <cell r="Z1188">
            <v>54683</v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</row>
        <row r="1189">
          <cell r="A1189" t="str">
            <v>9248</v>
          </cell>
          <cell r="B1189" t="str">
            <v>パイプ</v>
          </cell>
          <cell r="C1189" t="str">
            <v>STPG370-SH</v>
          </cell>
          <cell r="D1189" t="str">
            <v>屋外</v>
          </cell>
          <cell r="E1189" t="str">
            <v>管+塗</v>
          </cell>
          <cell r="F1189" t="str">
            <v>Sch40</v>
          </cell>
          <cell r="H1189">
            <v>9248</v>
          </cell>
          <cell r="I1189">
            <v>2069</v>
          </cell>
          <cell r="J1189">
            <v>2069</v>
          </cell>
          <cell r="K1189">
            <v>2443</v>
          </cell>
          <cell r="L1189">
            <v>3115</v>
          </cell>
          <cell r="M1189">
            <v>3715</v>
          </cell>
          <cell r="N1189">
            <v>3715</v>
          </cell>
          <cell r="O1189">
            <v>4338</v>
          </cell>
          <cell r="P1189">
            <v>5346</v>
          </cell>
          <cell r="Q1189">
            <v>7090</v>
          </cell>
          <cell r="R1189">
            <v>8610</v>
          </cell>
          <cell r="S1189">
            <v>8610</v>
          </cell>
          <cell r="T1189">
            <v>11027</v>
          </cell>
          <cell r="U1189">
            <v>14078</v>
          </cell>
          <cell r="V1189">
            <v>17127</v>
          </cell>
          <cell r="W1189">
            <v>23913</v>
          </cell>
          <cell r="X1189">
            <v>31691</v>
          </cell>
          <cell r="Y1189">
            <v>39828</v>
          </cell>
          <cell r="Z1189">
            <v>47185</v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</row>
        <row r="1190">
          <cell r="A1190" t="str">
            <v>9249</v>
          </cell>
          <cell r="B1190" t="str">
            <v>パイプ</v>
          </cell>
          <cell r="C1190" t="str">
            <v>STPG370-SH</v>
          </cell>
          <cell r="D1190" t="str">
            <v>埋設</v>
          </cell>
          <cell r="E1190" t="str">
            <v>管</v>
          </cell>
          <cell r="F1190" t="str">
            <v>Sch40</v>
          </cell>
          <cell r="H1190">
            <v>9249</v>
          </cell>
          <cell r="I1190">
            <v>1345</v>
          </cell>
          <cell r="J1190">
            <v>1345</v>
          </cell>
          <cell r="K1190">
            <v>1550</v>
          </cell>
          <cell r="L1190">
            <v>2028</v>
          </cell>
          <cell r="M1190">
            <v>2448</v>
          </cell>
          <cell r="N1190">
            <v>2448</v>
          </cell>
          <cell r="O1190">
            <v>2727</v>
          </cell>
          <cell r="P1190">
            <v>3379</v>
          </cell>
          <cell r="Q1190">
            <v>4665</v>
          </cell>
          <cell r="R1190">
            <v>5315</v>
          </cell>
          <cell r="S1190">
            <v>5315</v>
          </cell>
          <cell r="T1190">
            <v>7081</v>
          </cell>
          <cell r="U1190">
            <v>8945</v>
          </cell>
          <cell r="V1190">
            <v>11289</v>
          </cell>
          <cell r="W1190">
            <v>16703</v>
          </cell>
          <cell r="X1190">
            <v>23283</v>
          </cell>
          <cell r="Y1190">
            <v>29653</v>
          </cell>
          <cell r="Z1190">
            <v>35434</v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</row>
        <row r="1191">
          <cell r="A1191" t="str">
            <v>9250</v>
          </cell>
          <cell r="B1191" t="str">
            <v>パイプ</v>
          </cell>
          <cell r="C1191" t="str">
            <v>STPG370-SH</v>
          </cell>
          <cell r="D1191" t="str">
            <v>埋設</v>
          </cell>
          <cell r="E1191" t="str">
            <v>管+支</v>
          </cell>
          <cell r="F1191" t="str">
            <v>Sch40</v>
          </cell>
          <cell r="H1191">
            <v>9250</v>
          </cell>
          <cell r="I1191" t="str">
            <v>-</v>
          </cell>
          <cell r="J1191" t="str">
            <v>-</v>
          </cell>
          <cell r="K1191" t="str">
            <v>-</v>
          </cell>
          <cell r="L1191" t="str">
            <v>-</v>
          </cell>
          <cell r="M1191" t="str">
            <v>-</v>
          </cell>
          <cell r="N1191" t="str">
            <v>-</v>
          </cell>
          <cell r="O1191" t="str">
            <v>-</v>
          </cell>
          <cell r="P1191" t="str">
            <v>-</v>
          </cell>
          <cell r="Q1191" t="str">
            <v>-</v>
          </cell>
          <cell r="R1191" t="str">
            <v>-</v>
          </cell>
          <cell r="S1191" t="str">
            <v>-</v>
          </cell>
          <cell r="T1191" t="str">
            <v>-</v>
          </cell>
          <cell r="U1191" t="str">
            <v>-</v>
          </cell>
          <cell r="V1191" t="str">
            <v>-</v>
          </cell>
          <cell r="W1191" t="str">
            <v>-</v>
          </cell>
          <cell r="X1191" t="str">
            <v>-</v>
          </cell>
          <cell r="Y1191" t="str">
            <v>-</v>
          </cell>
          <cell r="Z1191" t="str">
            <v>-</v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</row>
        <row r="1192">
          <cell r="A1192" t="str">
            <v>9251</v>
          </cell>
          <cell r="B1192" t="str">
            <v>パイプ</v>
          </cell>
          <cell r="C1192" t="str">
            <v>STPG370-SH</v>
          </cell>
          <cell r="D1192" t="str">
            <v>埋設</v>
          </cell>
          <cell r="E1192" t="str">
            <v>管+支+塗</v>
          </cell>
          <cell r="F1192" t="str">
            <v>Sch40</v>
          </cell>
          <cell r="H1192">
            <v>9251</v>
          </cell>
          <cell r="I1192" t="str">
            <v>-</v>
          </cell>
          <cell r="J1192" t="str">
            <v>-</v>
          </cell>
          <cell r="K1192" t="str">
            <v>-</v>
          </cell>
          <cell r="L1192" t="str">
            <v>-</v>
          </cell>
          <cell r="M1192" t="str">
            <v>-</v>
          </cell>
          <cell r="N1192" t="str">
            <v>-</v>
          </cell>
          <cell r="O1192" t="str">
            <v>-</v>
          </cell>
          <cell r="P1192" t="str">
            <v>-</v>
          </cell>
          <cell r="Q1192" t="str">
            <v>-</v>
          </cell>
          <cell r="R1192" t="str">
            <v>-</v>
          </cell>
          <cell r="S1192" t="str">
            <v>-</v>
          </cell>
          <cell r="T1192" t="str">
            <v>-</v>
          </cell>
          <cell r="U1192" t="str">
            <v>-</v>
          </cell>
          <cell r="V1192" t="str">
            <v>-</v>
          </cell>
          <cell r="W1192" t="str">
            <v>-</v>
          </cell>
          <cell r="X1192" t="str">
            <v>-</v>
          </cell>
          <cell r="Y1192" t="str">
            <v>-</v>
          </cell>
          <cell r="Z1192" t="str">
            <v>-</v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</row>
        <row r="1193">
          <cell r="A1193" t="str">
            <v>9252</v>
          </cell>
          <cell r="B1193" t="str">
            <v>パイプ</v>
          </cell>
          <cell r="C1193" t="str">
            <v>STPG370-SH</v>
          </cell>
          <cell r="D1193" t="str">
            <v>埋設</v>
          </cell>
          <cell r="E1193" t="str">
            <v>管+塗</v>
          </cell>
          <cell r="F1193" t="str">
            <v>Sch40</v>
          </cell>
          <cell r="H1193">
            <v>9252</v>
          </cell>
          <cell r="I1193" t="str">
            <v>-</v>
          </cell>
          <cell r="J1193" t="str">
            <v>-</v>
          </cell>
          <cell r="K1193" t="str">
            <v>-</v>
          </cell>
          <cell r="L1193" t="str">
            <v>-</v>
          </cell>
          <cell r="M1193" t="str">
            <v>-</v>
          </cell>
          <cell r="N1193" t="str">
            <v>-</v>
          </cell>
          <cell r="O1193" t="str">
            <v>-</v>
          </cell>
          <cell r="P1193" t="str">
            <v>-</v>
          </cell>
          <cell r="Q1193" t="str">
            <v>-</v>
          </cell>
          <cell r="R1193" t="str">
            <v>-</v>
          </cell>
          <cell r="S1193" t="str">
            <v>-</v>
          </cell>
          <cell r="T1193" t="str">
            <v>-</v>
          </cell>
          <cell r="U1193" t="str">
            <v>-</v>
          </cell>
          <cell r="V1193" t="str">
            <v>-</v>
          </cell>
          <cell r="W1193" t="str">
            <v>-</v>
          </cell>
          <cell r="X1193" t="str">
            <v>-</v>
          </cell>
          <cell r="Y1193" t="str">
            <v>-</v>
          </cell>
          <cell r="Z1193" t="str">
            <v>-</v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</row>
        <row r="1194">
          <cell r="A1194" t="str">
            <v>9253</v>
          </cell>
          <cell r="B1194" t="str">
            <v>パイプ</v>
          </cell>
          <cell r="C1194" t="str">
            <v>STPG370-SH</v>
          </cell>
          <cell r="D1194" t="str">
            <v>既設</v>
          </cell>
          <cell r="E1194" t="str">
            <v>管</v>
          </cell>
          <cell r="F1194" t="str">
            <v>Sch40</v>
          </cell>
          <cell r="H1194">
            <v>9253</v>
          </cell>
          <cell r="I1194">
            <v>2945</v>
          </cell>
          <cell r="J1194">
            <v>2945</v>
          </cell>
          <cell r="K1194">
            <v>3630</v>
          </cell>
          <cell r="L1194">
            <v>4428</v>
          </cell>
          <cell r="M1194">
            <v>5328</v>
          </cell>
          <cell r="N1194">
            <v>5328</v>
          </cell>
          <cell r="O1194">
            <v>6407</v>
          </cell>
          <cell r="P1194">
            <v>7698</v>
          </cell>
          <cell r="Q1194">
            <v>10106</v>
          </cell>
          <cell r="R1194">
            <v>12035</v>
          </cell>
          <cell r="S1194">
            <v>12035</v>
          </cell>
          <cell r="T1194">
            <v>15241</v>
          </cell>
          <cell r="U1194">
            <v>19186</v>
          </cell>
          <cell r="V1194">
            <v>23130</v>
          </cell>
          <cell r="W1194">
            <v>31584</v>
          </cell>
          <cell r="X1194">
            <v>40884</v>
          </cell>
          <cell r="Y1194">
            <v>50455</v>
          </cell>
          <cell r="Z1194">
            <v>58955</v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</row>
        <row r="1195">
          <cell r="A1195" t="str">
            <v>9254</v>
          </cell>
          <cell r="B1195" t="str">
            <v>パイプ</v>
          </cell>
          <cell r="C1195" t="str">
            <v>STPG370-SH</v>
          </cell>
          <cell r="D1195" t="str">
            <v>既設</v>
          </cell>
          <cell r="E1195" t="str">
            <v>管+支</v>
          </cell>
          <cell r="F1195" t="str">
            <v>Sch40</v>
          </cell>
          <cell r="H1195">
            <v>9254</v>
          </cell>
          <cell r="I1195">
            <v>3111</v>
          </cell>
          <cell r="J1195">
            <v>3111</v>
          </cell>
          <cell r="K1195">
            <v>3814</v>
          </cell>
          <cell r="L1195">
            <v>4679</v>
          </cell>
          <cell r="M1195">
            <v>5620</v>
          </cell>
          <cell r="N1195">
            <v>5620</v>
          </cell>
          <cell r="O1195">
            <v>6749</v>
          </cell>
          <cell r="P1195">
            <v>8113</v>
          </cell>
          <cell r="Q1195">
            <v>10796</v>
          </cell>
          <cell r="R1195">
            <v>12865</v>
          </cell>
          <cell r="S1195">
            <v>12865</v>
          </cell>
          <cell r="T1195">
            <v>16413</v>
          </cell>
          <cell r="U1195">
            <v>20809</v>
          </cell>
          <cell r="V1195">
            <v>25204</v>
          </cell>
          <cell r="W1195">
            <v>34802</v>
          </cell>
          <cell r="X1195">
            <v>45536</v>
          </cell>
          <cell r="Y1195">
            <v>56723</v>
          </cell>
          <cell r="Z1195">
            <v>66454</v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</row>
        <row r="1196">
          <cell r="A1196" t="str">
            <v>9255</v>
          </cell>
          <cell r="B1196" t="str">
            <v>パイプ</v>
          </cell>
          <cell r="C1196" t="str">
            <v>STPG370-SH</v>
          </cell>
          <cell r="D1196" t="str">
            <v>既設</v>
          </cell>
          <cell r="E1196" t="str">
            <v>管+支+塗</v>
          </cell>
          <cell r="F1196" t="str">
            <v>Sch40</v>
          </cell>
          <cell r="H1196">
            <v>9255</v>
          </cell>
          <cell r="I1196">
            <v>3193</v>
          </cell>
          <cell r="J1196">
            <v>3193</v>
          </cell>
          <cell r="K1196">
            <v>3906</v>
          </cell>
          <cell r="L1196">
            <v>4804</v>
          </cell>
          <cell r="M1196">
            <v>5767</v>
          </cell>
          <cell r="N1196">
            <v>5767</v>
          </cell>
          <cell r="O1196">
            <v>6920</v>
          </cell>
          <cell r="P1196">
            <v>8321</v>
          </cell>
          <cell r="Q1196">
            <v>11141</v>
          </cell>
          <cell r="R1196">
            <v>13280</v>
          </cell>
          <cell r="S1196">
            <v>13280</v>
          </cell>
          <cell r="T1196">
            <v>16999</v>
          </cell>
          <cell r="U1196">
            <v>21621</v>
          </cell>
          <cell r="V1196">
            <v>26242</v>
          </cell>
          <cell r="W1196">
            <v>36411</v>
          </cell>
          <cell r="X1196">
            <v>47863</v>
          </cell>
          <cell r="Y1196">
            <v>59857</v>
          </cell>
          <cell r="Z1196">
            <v>70203</v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</row>
        <row r="1197">
          <cell r="A1197" t="str">
            <v>9256</v>
          </cell>
          <cell r="B1197" t="str">
            <v>パイプ</v>
          </cell>
          <cell r="C1197" t="str">
            <v>STPG370-SH</v>
          </cell>
          <cell r="D1197" t="str">
            <v>既設</v>
          </cell>
          <cell r="E1197" t="str">
            <v>管+塗</v>
          </cell>
          <cell r="F1197" t="str">
            <v>Sch40</v>
          </cell>
          <cell r="H1197">
            <v>9256</v>
          </cell>
          <cell r="I1197">
            <v>3029</v>
          </cell>
          <cell r="J1197">
            <v>3029</v>
          </cell>
          <cell r="K1197">
            <v>3723</v>
          </cell>
          <cell r="L1197">
            <v>4554</v>
          </cell>
          <cell r="M1197">
            <v>5475</v>
          </cell>
          <cell r="N1197">
            <v>5475</v>
          </cell>
          <cell r="O1197">
            <v>6578</v>
          </cell>
          <cell r="P1197">
            <v>7906</v>
          </cell>
          <cell r="Q1197">
            <v>10451</v>
          </cell>
          <cell r="R1197">
            <v>12450</v>
          </cell>
          <cell r="S1197">
            <v>12450</v>
          </cell>
          <cell r="T1197">
            <v>15827</v>
          </cell>
          <cell r="U1197">
            <v>19998</v>
          </cell>
          <cell r="V1197">
            <v>24168</v>
          </cell>
          <cell r="W1197">
            <v>33193</v>
          </cell>
          <cell r="X1197">
            <v>43211</v>
          </cell>
          <cell r="Y1197">
            <v>53589</v>
          </cell>
          <cell r="Z1197">
            <v>62705</v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</row>
        <row r="1198">
          <cell r="A1198" t="str">
            <v>9261</v>
          </cell>
          <cell r="B1198" t="str">
            <v>パイプ</v>
          </cell>
          <cell r="C1198" t="str">
            <v>SUS304TP</v>
          </cell>
          <cell r="D1198" t="str">
            <v>屋内</v>
          </cell>
          <cell r="E1198" t="str">
            <v>管</v>
          </cell>
          <cell r="F1198" t="str">
            <v>Sch10S</v>
          </cell>
          <cell r="H1198">
            <v>9261</v>
          </cell>
          <cell r="I1198">
            <v>3911</v>
          </cell>
          <cell r="J1198">
            <v>3911</v>
          </cell>
          <cell r="K1198">
            <v>4653</v>
          </cell>
          <cell r="L1198">
            <v>5780</v>
          </cell>
          <cell r="M1198">
            <v>7166</v>
          </cell>
          <cell r="N1198">
            <v>7166</v>
          </cell>
          <cell r="O1198">
            <v>8336</v>
          </cell>
          <cell r="P1198">
            <v>10158</v>
          </cell>
          <cell r="Q1198">
            <v>12879</v>
          </cell>
          <cell r="R1198">
            <v>15249</v>
          </cell>
          <cell r="S1198">
            <v>15249</v>
          </cell>
          <cell r="T1198">
            <v>19171</v>
          </cell>
          <cell r="U1198">
            <v>24930</v>
          </cell>
          <cell r="V1198">
            <v>29588</v>
          </cell>
          <cell r="W1198">
            <v>42040</v>
          </cell>
          <cell r="X1198">
            <v>55032</v>
          </cell>
          <cell r="Y1198">
            <v>70387</v>
          </cell>
          <cell r="Z1198" t="str">
            <v>-</v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</row>
        <row r="1199">
          <cell r="A1199" t="str">
            <v>9262</v>
          </cell>
          <cell r="B1199" t="str">
            <v>パイプ</v>
          </cell>
          <cell r="C1199" t="str">
            <v>SUS304TP</v>
          </cell>
          <cell r="D1199" t="str">
            <v>屋内</v>
          </cell>
          <cell r="E1199" t="str">
            <v>管+支</v>
          </cell>
          <cell r="F1199" t="str">
            <v>Sch10S</v>
          </cell>
          <cell r="H1199">
            <v>9262</v>
          </cell>
          <cell r="I1199">
            <v>3991</v>
          </cell>
          <cell r="J1199">
            <v>3991</v>
          </cell>
          <cell r="K1199">
            <v>4750</v>
          </cell>
          <cell r="L1199">
            <v>5910</v>
          </cell>
          <cell r="M1199">
            <v>7334</v>
          </cell>
          <cell r="N1199">
            <v>7334</v>
          </cell>
          <cell r="O1199">
            <v>8519</v>
          </cell>
          <cell r="P1199">
            <v>10388</v>
          </cell>
          <cell r="Q1199">
            <v>13172</v>
          </cell>
          <cell r="R1199">
            <v>15595</v>
          </cell>
          <cell r="S1199">
            <v>15595</v>
          </cell>
          <cell r="T1199">
            <v>19617</v>
          </cell>
          <cell r="U1199">
            <v>25568</v>
          </cell>
          <cell r="V1199">
            <v>30345</v>
          </cell>
          <cell r="W1199">
            <v>43244</v>
          </cell>
          <cell r="X1199">
            <v>56716</v>
          </cell>
          <cell r="Y1199">
            <v>72711</v>
          </cell>
          <cell r="Z1199" t="str">
            <v>-</v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</row>
        <row r="1200">
          <cell r="A1200" t="str">
            <v>9263</v>
          </cell>
          <cell r="B1200" t="str">
            <v>パイプ</v>
          </cell>
          <cell r="C1200" t="str">
            <v>SUS304TP</v>
          </cell>
          <cell r="D1200" t="str">
            <v>屋外</v>
          </cell>
          <cell r="E1200" t="str">
            <v>管</v>
          </cell>
          <cell r="F1200" t="str">
            <v>Sch10S</v>
          </cell>
          <cell r="H1200">
            <v>9263</v>
          </cell>
          <cell r="I1200">
            <v>3271</v>
          </cell>
          <cell r="J1200">
            <v>3271</v>
          </cell>
          <cell r="K1200">
            <v>4013</v>
          </cell>
          <cell r="L1200">
            <v>4980</v>
          </cell>
          <cell r="M1200">
            <v>6207</v>
          </cell>
          <cell r="N1200">
            <v>6207</v>
          </cell>
          <cell r="O1200">
            <v>7216</v>
          </cell>
          <cell r="P1200">
            <v>8718</v>
          </cell>
          <cell r="Q1200">
            <v>11118</v>
          </cell>
          <cell r="R1200">
            <v>13169</v>
          </cell>
          <cell r="S1200">
            <v>13169</v>
          </cell>
          <cell r="T1200">
            <v>16611</v>
          </cell>
          <cell r="U1200">
            <v>21730</v>
          </cell>
          <cell r="V1200">
            <v>25908</v>
          </cell>
          <cell r="W1200">
            <v>37240</v>
          </cell>
          <cell r="X1200">
            <v>48952</v>
          </cell>
          <cell r="Y1200">
            <v>63186</v>
          </cell>
          <cell r="Z1200" t="str">
            <v>-</v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</row>
        <row r="1201">
          <cell r="A1201" t="str">
            <v>9264</v>
          </cell>
          <cell r="B1201" t="str">
            <v>パイプ</v>
          </cell>
          <cell r="C1201" t="str">
            <v>SUS304TP</v>
          </cell>
          <cell r="D1201" t="str">
            <v>屋外</v>
          </cell>
          <cell r="E1201" t="str">
            <v>管+支</v>
          </cell>
          <cell r="F1201" t="str">
            <v>Sch10S</v>
          </cell>
          <cell r="H1201">
            <v>9264</v>
          </cell>
          <cell r="I1201">
            <v>3351</v>
          </cell>
          <cell r="J1201">
            <v>3351</v>
          </cell>
          <cell r="K1201">
            <v>4110</v>
          </cell>
          <cell r="L1201">
            <v>5110</v>
          </cell>
          <cell r="M1201">
            <v>6375</v>
          </cell>
          <cell r="N1201">
            <v>6375</v>
          </cell>
          <cell r="O1201">
            <v>7399</v>
          </cell>
          <cell r="P1201">
            <v>8948</v>
          </cell>
          <cell r="Q1201">
            <v>11411</v>
          </cell>
          <cell r="R1201">
            <v>13515</v>
          </cell>
          <cell r="S1201">
            <v>13515</v>
          </cell>
          <cell r="T1201">
            <v>17057</v>
          </cell>
          <cell r="U1201">
            <v>22368</v>
          </cell>
          <cell r="V1201">
            <v>26665</v>
          </cell>
          <cell r="W1201">
            <v>38444</v>
          </cell>
          <cell r="X1201">
            <v>50636</v>
          </cell>
          <cell r="Y1201">
            <v>65510</v>
          </cell>
          <cell r="Z1201" t="str">
            <v>-</v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</row>
        <row r="1202">
          <cell r="A1202" t="str">
            <v>9265</v>
          </cell>
          <cell r="B1202" t="str">
            <v>パイプ</v>
          </cell>
          <cell r="C1202" t="str">
            <v>SUS304TP</v>
          </cell>
          <cell r="D1202" t="str">
            <v>埋設</v>
          </cell>
          <cell r="E1202" t="str">
            <v>管</v>
          </cell>
          <cell r="F1202" t="str">
            <v>Sch10S</v>
          </cell>
          <cell r="H1202">
            <v>9265</v>
          </cell>
          <cell r="I1202">
            <v>2311</v>
          </cell>
          <cell r="J1202">
            <v>2311</v>
          </cell>
          <cell r="K1202">
            <v>2893</v>
          </cell>
          <cell r="L1202">
            <v>3700</v>
          </cell>
          <cell r="M1202">
            <v>4446</v>
          </cell>
          <cell r="N1202">
            <v>4446</v>
          </cell>
          <cell r="O1202">
            <v>5137</v>
          </cell>
          <cell r="P1202">
            <v>6478</v>
          </cell>
          <cell r="Q1202">
            <v>7758</v>
          </cell>
          <cell r="R1202">
            <v>9009</v>
          </cell>
          <cell r="S1202">
            <v>9009</v>
          </cell>
          <cell r="T1202">
            <v>12291</v>
          </cell>
          <cell r="U1202">
            <v>16770</v>
          </cell>
          <cell r="V1202">
            <v>19987</v>
          </cell>
          <cell r="W1202">
            <v>30040</v>
          </cell>
          <cell r="X1202">
            <v>41272</v>
          </cell>
          <cell r="Y1202">
            <v>55186</v>
          </cell>
          <cell r="Z1202" t="str">
            <v>-</v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</row>
        <row r="1203">
          <cell r="A1203" t="str">
            <v>9266</v>
          </cell>
          <cell r="B1203" t="str">
            <v>パイプ</v>
          </cell>
          <cell r="C1203" t="str">
            <v>SUS304TP</v>
          </cell>
          <cell r="D1203" t="str">
            <v>埋設</v>
          </cell>
          <cell r="E1203" t="str">
            <v>管+支</v>
          </cell>
          <cell r="F1203" t="str">
            <v>Sch10S</v>
          </cell>
          <cell r="H1203">
            <v>9266</v>
          </cell>
          <cell r="I1203" t="str">
            <v>-</v>
          </cell>
          <cell r="J1203" t="str">
            <v>-</v>
          </cell>
          <cell r="K1203" t="str">
            <v>-</v>
          </cell>
          <cell r="L1203" t="str">
            <v>-</v>
          </cell>
          <cell r="M1203" t="str">
            <v>-</v>
          </cell>
          <cell r="N1203" t="str">
            <v>-</v>
          </cell>
          <cell r="O1203" t="str">
            <v>-</v>
          </cell>
          <cell r="P1203" t="str">
            <v>-</v>
          </cell>
          <cell r="Q1203" t="str">
            <v>-</v>
          </cell>
          <cell r="R1203" t="str">
            <v>-</v>
          </cell>
          <cell r="S1203" t="str">
            <v>-</v>
          </cell>
          <cell r="T1203" t="str">
            <v>-</v>
          </cell>
          <cell r="U1203" t="str">
            <v>-</v>
          </cell>
          <cell r="V1203" t="str">
            <v>-</v>
          </cell>
          <cell r="W1203" t="str">
            <v>-</v>
          </cell>
          <cell r="X1203" t="str">
            <v>-</v>
          </cell>
          <cell r="Y1203" t="str">
            <v>-</v>
          </cell>
          <cell r="Z1203" t="str">
            <v>-</v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</row>
        <row r="1204">
          <cell r="A1204" t="str">
            <v>9267</v>
          </cell>
          <cell r="B1204" t="str">
            <v>パイプ</v>
          </cell>
          <cell r="C1204" t="str">
            <v>SUS304TP</v>
          </cell>
          <cell r="D1204" t="str">
            <v>既設</v>
          </cell>
          <cell r="E1204" t="str">
            <v>管</v>
          </cell>
          <cell r="F1204" t="str">
            <v>Sch10S</v>
          </cell>
          <cell r="H1204">
            <v>9267</v>
          </cell>
          <cell r="I1204">
            <v>4712</v>
          </cell>
          <cell r="J1204">
            <v>4712</v>
          </cell>
          <cell r="K1204">
            <v>5613</v>
          </cell>
          <cell r="L1204">
            <v>6900</v>
          </cell>
          <cell r="M1204">
            <v>8447</v>
          </cell>
          <cell r="N1204">
            <v>8447</v>
          </cell>
          <cell r="O1204">
            <v>9937</v>
          </cell>
          <cell r="P1204">
            <v>12078</v>
          </cell>
          <cell r="Q1204">
            <v>15279</v>
          </cell>
          <cell r="R1204">
            <v>18130</v>
          </cell>
          <cell r="S1204">
            <v>18130</v>
          </cell>
          <cell r="T1204">
            <v>22851</v>
          </cell>
          <cell r="U1204">
            <v>29410</v>
          </cell>
          <cell r="V1204">
            <v>35028</v>
          </cell>
          <cell r="W1204">
            <v>49240</v>
          </cell>
          <cell r="X1204">
            <v>63833</v>
          </cell>
          <cell r="Y1204">
            <v>80947</v>
          </cell>
          <cell r="Z1204" t="str">
            <v>-</v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</row>
        <row r="1205">
          <cell r="A1205" t="str">
            <v>9268</v>
          </cell>
          <cell r="B1205" t="str">
            <v>パイプ</v>
          </cell>
          <cell r="C1205" t="str">
            <v>SUS304TP</v>
          </cell>
          <cell r="D1205" t="str">
            <v>既設</v>
          </cell>
          <cell r="E1205" t="str">
            <v>管+支</v>
          </cell>
          <cell r="F1205" t="str">
            <v>Sch10S</v>
          </cell>
          <cell r="H1205">
            <v>9268</v>
          </cell>
          <cell r="I1205">
            <v>4792</v>
          </cell>
          <cell r="J1205">
            <v>4792</v>
          </cell>
          <cell r="K1205">
            <v>5710</v>
          </cell>
          <cell r="L1205">
            <v>7030</v>
          </cell>
          <cell r="M1205">
            <v>8615</v>
          </cell>
          <cell r="N1205">
            <v>8615</v>
          </cell>
          <cell r="O1205">
            <v>10120</v>
          </cell>
          <cell r="P1205">
            <v>12308</v>
          </cell>
          <cell r="Q1205">
            <v>15572</v>
          </cell>
          <cell r="R1205">
            <v>18476</v>
          </cell>
          <cell r="S1205">
            <v>18476</v>
          </cell>
          <cell r="T1205">
            <v>23297</v>
          </cell>
          <cell r="U1205">
            <v>30048</v>
          </cell>
          <cell r="V1205">
            <v>35785</v>
          </cell>
          <cell r="W1205">
            <v>50444</v>
          </cell>
          <cell r="X1205">
            <v>65517</v>
          </cell>
          <cell r="Y1205">
            <v>83271</v>
          </cell>
          <cell r="Z1205" t="str">
            <v>-</v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</row>
        <row r="1206">
          <cell r="A1206" t="str">
            <v>9271</v>
          </cell>
          <cell r="B1206" t="str">
            <v>パイプ</v>
          </cell>
          <cell r="C1206" t="str">
            <v>SUS304TP</v>
          </cell>
          <cell r="D1206" t="str">
            <v>屋内</v>
          </cell>
          <cell r="E1206" t="str">
            <v>管</v>
          </cell>
          <cell r="F1206" t="str">
            <v>Sch20S</v>
          </cell>
          <cell r="H1206">
            <v>9271</v>
          </cell>
          <cell r="I1206">
            <v>4066</v>
          </cell>
          <cell r="J1206">
            <v>4066</v>
          </cell>
          <cell r="K1206">
            <v>4833</v>
          </cell>
          <cell r="L1206">
            <v>5867</v>
          </cell>
          <cell r="M1206">
            <v>7166</v>
          </cell>
          <cell r="N1206">
            <v>7166</v>
          </cell>
          <cell r="O1206">
            <v>8336</v>
          </cell>
          <cell r="P1206">
            <v>10697</v>
          </cell>
          <cell r="Q1206">
            <v>13581</v>
          </cell>
          <cell r="R1206">
            <v>16887</v>
          </cell>
          <cell r="S1206">
            <v>16887</v>
          </cell>
          <cell r="T1206">
            <v>21324</v>
          </cell>
          <cell r="U1206">
            <v>29656</v>
          </cell>
          <cell r="V1206">
            <v>35251</v>
          </cell>
          <cell r="W1206">
            <v>56058</v>
          </cell>
          <cell r="X1206">
            <v>73518</v>
          </cell>
          <cell r="Y1206">
            <v>87937</v>
          </cell>
          <cell r="Z1206" t="str">
            <v>-</v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</row>
        <row r="1207">
          <cell r="A1207" t="str">
            <v>9272</v>
          </cell>
          <cell r="B1207" t="str">
            <v>パイプ</v>
          </cell>
          <cell r="C1207" t="str">
            <v>SUS304TP</v>
          </cell>
          <cell r="D1207" t="str">
            <v>屋内</v>
          </cell>
          <cell r="E1207" t="str">
            <v>管+支</v>
          </cell>
          <cell r="F1207" t="str">
            <v>Sch20S</v>
          </cell>
          <cell r="H1207">
            <v>9272</v>
          </cell>
          <cell r="I1207">
            <v>4156</v>
          </cell>
          <cell r="J1207">
            <v>4156</v>
          </cell>
          <cell r="K1207">
            <v>4943</v>
          </cell>
          <cell r="L1207">
            <v>6002</v>
          </cell>
          <cell r="M1207">
            <v>7334</v>
          </cell>
          <cell r="N1207">
            <v>7334</v>
          </cell>
          <cell r="O1207">
            <v>8519</v>
          </cell>
          <cell r="P1207">
            <v>10962</v>
          </cell>
          <cell r="Q1207">
            <v>13921</v>
          </cell>
          <cell r="R1207">
            <v>17342</v>
          </cell>
          <cell r="S1207">
            <v>17342</v>
          </cell>
          <cell r="T1207">
            <v>21913</v>
          </cell>
          <cell r="U1207">
            <v>30610</v>
          </cell>
          <cell r="V1207">
            <v>36385</v>
          </cell>
          <cell r="W1207">
            <v>58195</v>
          </cell>
          <cell r="X1207">
            <v>76435</v>
          </cell>
          <cell r="Y1207">
            <v>91431</v>
          </cell>
          <cell r="Z1207" t="str">
            <v>-</v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</row>
        <row r="1208">
          <cell r="A1208" t="str">
            <v>9273</v>
          </cell>
          <cell r="B1208" t="str">
            <v>パイプ</v>
          </cell>
          <cell r="C1208" t="str">
            <v>SUS304TP</v>
          </cell>
          <cell r="D1208" t="str">
            <v>屋外</v>
          </cell>
          <cell r="E1208" t="str">
            <v>管</v>
          </cell>
          <cell r="F1208" t="str">
            <v>Sch20S</v>
          </cell>
          <cell r="H1208">
            <v>9273</v>
          </cell>
          <cell r="I1208">
            <v>3426</v>
          </cell>
          <cell r="J1208">
            <v>3426</v>
          </cell>
          <cell r="K1208">
            <v>4193</v>
          </cell>
          <cell r="L1208">
            <v>5067</v>
          </cell>
          <cell r="M1208">
            <v>6207</v>
          </cell>
          <cell r="N1208">
            <v>6207</v>
          </cell>
          <cell r="O1208">
            <v>7216</v>
          </cell>
          <cell r="P1208">
            <v>9257</v>
          </cell>
          <cell r="Q1208">
            <v>11820</v>
          </cell>
          <cell r="R1208">
            <v>14807</v>
          </cell>
          <cell r="S1208">
            <v>14807</v>
          </cell>
          <cell r="T1208">
            <v>18764</v>
          </cell>
          <cell r="U1208">
            <v>26456</v>
          </cell>
          <cell r="V1208">
            <v>31571</v>
          </cell>
          <cell r="W1208">
            <v>51258</v>
          </cell>
          <cell r="X1208">
            <v>67438</v>
          </cell>
          <cell r="Y1208">
            <v>80736</v>
          </cell>
          <cell r="Z1208" t="str">
            <v>-</v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</row>
        <row r="1209">
          <cell r="A1209" t="str">
            <v>9274</v>
          </cell>
          <cell r="B1209" t="str">
            <v>パイプ</v>
          </cell>
          <cell r="C1209" t="str">
            <v>SUS304TP</v>
          </cell>
          <cell r="D1209" t="str">
            <v>屋外</v>
          </cell>
          <cell r="E1209" t="str">
            <v>管+支</v>
          </cell>
          <cell r="F1209" t="str">
            <v>Sch20S</v>
          </cell>
          <cell r="H1209">
            <v>9274</v>
          </cell>
          <cell r="I1209">
            <v>3516</v>
          </cell>
          <cell r="J1209">
            <v>3516</v>
          </cell>
          <cell r="K1209">
            <v>4303</v>
          </cell>
          <cell r="L1209">
            <v>5202</v>
          </cell>
          <cell r="M1209">
            <v>6375</v>
          </cell>
          <cell r="N1209">
            <v>6375</v>
          </cell>
          <cell r="O1209">
            <v>7399</v>
          </cell>
          <cell r="P1209">
            <v>9522</v>
          </cell>
          <cell r="Q1209">
            <v>12160</v>
          </cell>
          <cell r="R1209">
            <v>15262</v>
          </cell>
          <cell r="S1209">
            <v>15262</v>
          </cell>
          <cell r="T1209">
            <v>19353</v>
          </cell>
          <cell r="U1209">
            <v>27410</v>
          </cell>
          <cell r="V1209">
            <v>32705</v>
          </cell>
          <cell r="W1209">
            <v>53395</v>
          </cell>
          <cell r="X1209">
            <v>70355</v>
          </cell>
          <cell r="Y1209">
            <v>84230</v>
          </cell>
          <cell r="Z1209" t="str">
            <v>-</v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</row>
        <row r="1210">
          <cell r="A1210" t="str">
            <v>9275</v>
          </cell>
          <cell r="B1210" t="str">
            <v>パイプ</v>
          </cell>
          <cell r="C1210" t="str">
            <v>SUS304TP</v>
          </cell>
          <cell r="D1210" t="str">
            <v>埋設</v>
          </cell>
          <cell r="E1210" t="str">
            <v>管</v>
          </cell>
          <cell r="F1210" t="str">
            <v>Sch20S</v>
          </cell>
          <cell r="H1210">
            <v>9275</v>
          </cell>
          <cell r="I1210">
            <v>2466</v>
          </cell>
          <cell r="J1210">
            <v>2466</v>
          </cell>
          <cell r="K1210">
            <v>3073</v>
          </cell>
          <cell r="L1210">
            <v>3787</v>
          </cell>
          <cell r="M1210">
            <v>4446</v>
          </cell>
          <cell r="N1210">
            <v>4446</v>
          </cell>
          <cell r="O1210">
            <v>5137</v>
          </cell>
          <cell r="P1210">
            <v>7017</v>
          </cell>
          <cell r="Q1210">
            <v>8450</v>
          </cell>
          <cell r="R1210">
            <v>10647</v>
          </cell>
          <cell r="S1210">
            <v>10647</v>
          </cell>
          <cell r="T1210">
            <v>14444</v>
          </cell>
          <cell r="U1210">
            <v>21496</v>
          </cell>
          <cell r="V1210">
            <v>25650</v>
          </cell>
          <cell r="W1210">
            <v>44058</v>
          </cell>
          <cell r="X1210">
            <v>59758</v>
          </cell>
          <cell r="Y1210">
            <v>72736</v>
          </cell>
          <cell r="Z1210" t="str">
            <v>-</v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</row>
        <row r="1211">
          <cell r="A1211" t="str">
            <v>9276</v>
          </cell>
          <cell r="B1211" t="str">
            <v>パイプ</v>
          </cell>
          <cell r="C1211" t="str">
            <v>SUS304TP</v>
          </cell>
          <cell r="D1211" t="str">
            <v>埋設</v>
          </cell>
          <cell r="E1211" t="str">
            <v>管+支</v>
          </cell>
          <cell r="F1211" t="str">
            <v>Sch20S</v>
          </cell>
          <cell r="H1211">
            <v>9276</v>
          </cell>
          <cell r="I1211" t="str">
            <v>-</v>
          </cell>
          <cell r="J1211" t="str">
            <v>-</v>
          </cell>
          <cell r="K1211" t="str">
            <v>-</v>
          </cell>
          <cell r="L1211" t="str">
            <v>-</v>
          </cell>
          <cell r="M1211" t="str">
            <v>-</v>
          </cell>
          <cell r="N1211" t="str">
            <v>-</v>
          </cell>
          <cell r="O1211" t="str">
            <v>-</v>
          </cell>
          <cell r="P1211" t="str">
            <v>-</v>
          </cell>
          <cell r="Q1211" t="str">
            <v>-</v>
          </cell>
          <cell r="R1211" t="str">
            <v>-</v>
          </cell>
          <cell r="S1211" t="str">
            <v>-</v>
          </cell>
          <cell r="T1211" t="str">
            <v>-</v>
          </cell>
          <cell r="U1211" t="str">
            <v>-</v>
          </cell>
          <cell r="V1211" t="str">
            <v>-</v>
          </cell>
          <cell r="W1211" t="str">
            <v>-</v>
          </cell>
          <cell r="X1211" t="str">
            <v>-</v>
          </cell>
          <cell r="Y1211" t="str">
            <v>-</v>
          </cell>
          <cell r="Z1211" t="str">
            <v>-</v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</row>
        <row r="1212">
          <cell r="A1212" t="str">
            <v>9277</v>
          </cell>
          <cell r="B1212" t="str">
            <v>パイプ</v>
          </cell>
          <cell r="C1212" t="str">
            <v>SUS304TP</v>
          </cell>
          <cell r="D1212" t="str">
            <v>既設</v>
          </cell>
          <cell r="E1212" t="str">
            <v>管</v>
          </cell>
          <cell r="F1212" t="str">
            <v>Sch20S</v>
          </cell>
          <cell r="H1212">
            <v>9277</v>
          </cell>
          <cell r="I1212">
            <v>4867</v>
          </cell>
          <cell r="J1212">
            <v>4867</v>
          </cell>
          <cell r="K1212">
            <v>5793</v>
          </cell>
          <cell r="L1212">
            <v>6987</v>
          </cell>
          <cell r="M1212">
            <v>8447</v>
          </cell>
          <cell r="N1212">
            <v>8447</v>
          </cell>
          <cell r="O1212">
            <v>9937</v>
          </cell>
          <cell r="P1212">
            <v>12617</v>
          </cell>
          <cell r="Q1212">
            <v>15981</v>
          </cell>
          <cell r="R1212">
            <v>19768</v>
          </cell>
          <cell r="S1212">
            <v>19768</v>
          </cell>
          <cell r="T1212">
            <v>25004</v>
          </cell>
          <cell r="U1212">
            <v>34136</v>
          </cell>
          <cell r="V1212">
            <v>40691</v>
          </cell>
          <cell r="W1212">
            <v>63258</v>
          </cell>
          <cell r="X1212">
            <v>82319</v>
          </cell>
          <cell r="Y1212">
            <v>98497</v>
          </cell>
          <cell r="Z1212" t="str">
            <v>-</v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</row>
        <row r="1213">
          <cell r="A1213" t="str">
            <v>9278</v>
          </cell>
          <cell r="B1213" t="str">
            <v>パイプ</v>
          </cell>
          <cell r="C1213" t="str">
            <v>SUS304TP</v>
          </cell>
          <cell r="D1213" t="str">
            <v>既設</v>
          </cell>
          <cell r="E1213" t="str">
            <v>管+支</v>
          </cell>
          <cell r="F1213" t="str">
            <v>Sch20S</v>
          </cell>
          <cell r="H1213">
            <v>9278</v>
          </cell>
          <cell r="I1213">
            <v>4957</v>
          </cell>
          <cell r="J1213">
            <v>4957</v>
          </cell>
          <cell r="K1213">
            <v>5903</v>
          </cell>
          <cell r="L1213">
            <v>7122</v>
          </cell>
          <cell r="M1213">
            <v>8615</v>
          </cell>
          <cell r="N1213">
            <v>8615</v>
          </cell>
          <cell r="O1213">
            <v>10120</v>
          </cell>
          <cell r="P1213">
            <v>12882</v>
          </cell>
          <cell r="Q1213">
            <v>16321</v>
          </cell>
          <cell r="R1213">
            <v>20223</v>
          </cell>
          <cell r="S1213">
            <v>20223</v>
          </cell>
          <cell r="T1213">
            <v>25593</v>
          </cell>
          <cell r="U1213">
            <v>35090</v>
          </cell>
          <cell r="V1213">
            <v>41825</v>
          </cell>
          <cell r="W1213">
            <v>65395</v>
          </cell>
          <cell r="X1213">
            <v>85236</v>
          </cell>
          <cell r="Y1213">
            <v>101991</v>
          </cell>
          <cell r="Z1213" t="str">
            <v>-</v>
          </cell>
          <cell r="AA1213" t="str">
            <v/>
          </cell>
          <cell r="AB1213" t="str">
            <v/>
          </cell>
          <cell r="AC1213" t="str">
            <v/>
          </cell>
          <cell r="AD1213" t="str">
            <v/>
          </cell>
        </row>
        <row r="1214">
          <cell r="A1214" t="str">
            <v>9281</v>
          </cell>
          <cell r="B1214" t="str">
            <v>パイプ</v>
          </cell>
          <cell r="C1214" t="str">
            <v>SGP-FVA</v>
          </cell>
          <cell r="D1214" t="str">
            <v>屋内</v>
          </cell>
          <cell r="E1214" t="str">
            <v>管</v>
          </cell>
          <cell r="F1214" t="str">
            <v/>
          </cell>
          <cell r="H1214">
            <v>9281</v>
          </cell>
          <cell r="I1214" t="str">
            <v>-</v>
          </cell>
          <cell r="J1214" t="str">
            <v>-</v>
          </cell>
          <cell r="K1214">
            <v>5491</v>
          </cell>
          <cell r="L1214">
            <v>6761</v>
          </cell>
          <cell r="M1214">
            <v>8009</v>
          </cell>
          <cell r="N1214">
            <v>8009</v>
          </cell>
          <cell r="O1214">
            <v>9171</v>
          </cell>
          <cell r="P1214">
            <v>10607</v>
          </cell>
          <cell r="Q1214">
            <v>12065</v>
          </cell>
          <cell r="R1214">
            <v>14413</v>
          </cell>
          <cell r="S1214">
            <v>14413</v>
          </cell>
          <cell r="T1214">
            <v>17908</v>
          </cell>
          <cell r="U1214">
            <v>22123</v>
          </cell>
          <cell r="V1214">
            <v>27786</v>
          </cell>
          <cell r="W1214">
            <v>36553</v>
          </cell>
          <cell r="X1214">
            <v>50787</v>
          </cell>
          <cell r="Y1214">
            <v>62137</v>
          </cell>
          <cell r="Z1214">
            <v>80997</v>
          </cell>
          <cell r="AA1214" t="str">
            <v/>
          </cell>
          <cell r="AB1214" t="str">
            <v/>
          </cell>
          <cell r="AC1214" t="str">
            <v/>
          </cell>
          <cell r="AD1214" t="str">
            <v/>
          </cell>
        </row>
        <row r="1215">
          <cell r="A1215" t="str">
            <v>9282</v>
          </cell>
          <cell r="B1215" t="str">
            <v>パイプ</v>
          </cell>
          <cell r="C1215" t="str">
            <v>SGP-FVA</v>
          </cell>
          <cell r="D1215" t="str">
            <v>屋内</v>
          </cell>
          <cell r="E1215" t="str">
            <v>管+支</v>
          </cell>
          <cell r="F1215" t="str">
            <v/>
          </cell>
          <cell r="H1215">
            <v>9282</v>
          </cell>
          <cell r="I1215" t="str">
            <v>-</v>
          </cell>
          <cell r="J1215" t="str">
            <v>-</v>
          </cell>
          <cell r="K1215">
            <v>5766</v>
          </cell>
          <cell r="L1215">
            <v>7118</v>
          </cell>
          <cell r="M1215">
            <v>8430</v>
          </cell>
          <cell r="N1215">
            <v>8430</v>
          </cell>
          <cell r="O1215">
            <v>9637</v>
          </cell>
          <cell r="P1215">
            <v>11141</v>
          </cell>
          <cell r="Q1215">
            <v>12627</v>
          </cell>
          <cell r="R1215">
            <v>15078</v>
          </cell>
          <cell r="S1215">
            <v>15078</v>
          </cell>
          <cell r="T1215">
            <v>18748</v>
          </cell>
          <cell r="U1215">
            <v>23171</v>
          </cell>
          <cell r="V1215">
            <v>29152</v>
          </cell>
          <cell r="W1215">
            <v>38362</v>
          </cell>
          <cell r="X1215">
            <v>53491</v>
          </cell>
          <cell r="Y1215">
            <v>65491</v>
          </cell>
          <cell r="Z1215">
            <v>85651</v>
          </cell>
          <cell r="AA1215" t="str">
            <v/>
          </cell>
          <cell r="AB1215" t="str">
            <v/>
          </cell>
          <cell r="AC1215" t="str">
            <v/>
          </cell>
          <cell r="AD1215" t="str">
            <v/>
          </cell>
        </row>
        <row r="1216">
          <cell r="A1216" t="str">
            <v>9283</v>
          </cell>
          <cell r="B1216" t="str">
            <v>パイプ</v>
          </cell>
          <cell r="C1216" t="str">
            <v>SGP-FVA</v>
          </cell>
          <cell r="D1216" t="str">
            <v>屋内</v>
          </cell>
          <cell r="E1216" t="str">
            <v>管+支+塗</v>
          </cell>
          <cell r="F1216" t="str">
            <v/>
          </cell>
          <cell r="H1216">
            <v>9283</v>
          </cell>
          <cell r="I1216" t="str">
            <v>-</v>
          </cell>
          <cell r="J1216" t="str">
            <v>-</v>
          </cell>
          <cell r="K1216">
            <v>5876</v>
          </cell>
          <cell r="L1216">
            <v>7260</v>
          </cell>
          <cell r="M1216">
            <v>8598</v>
          </cell>
          <cell r="N1216">
            <v>8598</v>
          </cell>
          <cell r="O1216">
            <v>9823</v>
          </cell>
          <cell r="P1216">
            <v>11354</v>
          </cell>
          <cell r="Q1216">
            <v>12852</v>
          </cell>
          <cell r="R1216">
            <v>15344</v>
          </cell>
          <cell r="S1216">
            <v>15344</v>
          </cell>
          <cell r="T1216">
            <v>19084</v>
          </cell>
          <cell r="U1216">
            <v>23590</v>
          </cell>
          <cell r="V1216">
            <v>29698</v>
          </cell>
          <cell r="W1216">
            <v>39086</v>
          </cell>
          <cell r="X1216">
            <v>54572</v>
          </cell>
          <cell r="Y1216">
            <v>66832</v>
          </cell>
          <cell r="Z1216">
            <v>87512</v>
          </cell>
          <cell r="AA1216" t="str">
            <v/>
          </cell>
          <cell r="AB1216" t="str">
            <v/>
          </cell>
          <cell r="AC1216" t="str">
            <v/>
          </cell>
          <cell r="AD1216" t="str">
            <v/>
          </cell>
        </row>
        <row r="1217">
          <cell r="A1217" t="str">
            <v>9284</v>
          </cell>
          <cell r="B1217" t="str">
            <v>パイプ</v>
          </cell>
          <cell r="C1217" t="str">
            <v>SGP-FVA</v>
          </cell>
          <cell r="D1217" t="str">
            <v>屋内</v>
          </cell>
          <cell r="E1217" t="str">
            <v>管+塗</v>
          </cell>
          <cell r="F1217" t="str">
            <v/>
          </cell>
          <cell r="H1217">
            <v>9284</v>
          </cell>
          <cell r="I1217" t="str">
            <v>-</v>
          </cell>
          <cell r="J1217" t="str">
            <v>-</v>
          </cell>
          <cell r="K1217">
            <v>5601</v>
          </cell>
          <cell r="L1217">
            <v>6904</v>
          </cell>
          <cell r="M1217">
            <v>8177</v>
          </cell>
          <cell r="N1217">
            <v>8177</v>
          </cell>
          <cell r="O1217">
            <v>9357</v>
          </cell>
          <cell r="P1217">
            <v>10821</v>
          </cell>
          <cell r="Q1217">
            <v>12290</v>
          </cell>
          <cell r="R1217">
            <v>14679</v>
          </cell>
          <cell r="S1217">
            <v>14679</v>
          </cell>
          <cell r="T1217">
            <v>18244</v>
          </cell>
          <cell r="U1217">
            <v>22542</v>
          </cell>
          <cell r="V1217">
            <v>28332</v>
          </cell>
          <cell r="W1217">
            <v>37277</v>
          </cell>
          <cell r="X1217">
            <v>51868</v>
          </cell>
          <cell r="Y1217">
            <v>63478</v>
          </cell>
          <cell r="Z1217">
            <v>82858</v>
          </cell>
          <cell r="AA1217" t="str">
            <v/>
          </cell>
          <cell r="AB1217" t="str">
            <v/>
          </cell>
          <cell r="AC1217" t="str">
            <v/>
          </cell>
          <cell r="AD1217" t="str">
            <v/>
          </cell>
        </row>
        <row r="1218">
          <cell r="A1218" t="str">
            <v>9285</v>
          </cell>
          <cell r="B1218" t="str">
            <v>パイプ</v>
          </cell>
          <cell r="C1218" t="str">
            <v>SGP-FVA</v>
          </cell>
          <cell r="D1218" t="str">
            <v>屋外</v>
          </cell>
          <cell r="E1218" t="str">
            <v>管</v>
          </cell>
          <cell r="F1218" t="str">
            <v/>
          </cell>
          <cell r="H1218">
            <v>9285</v>
          </cell>
          <cell r="I1218" t="str">
            <v>-</v>
          </cell>
          <cell r="J1218" t="str">
            <v>-</v>
          </cell>
          <cell r="K1218">
            <v>5011</v>
          </cell>
          <cell r="L1218">
            <v>6121</v>
          </cell>
          <cell r="M1218">
            <v>7370</v>
          </cell>
          <cell r="N1218">
            <v>7370</v>
          </cell>
          <cell r="O1218">
            <v>8370</v>
          </cell>
          <cell r="P1218">
            <v>9647</v>
          </cell>
          <cell r="Q1218">
            <v>10945</v>
          </cell>
          <cell r="R1218">
            <v>12973</v>
          </cell>
          <cell r="S1218">
            <v>12973</v>
          </cell>
          <cell r="T1218">
            <v>16308</v>
          </cell>
          <cell r="U1218">
            <v>20042</v>
          </cell>
          <cell r="V1218">
            <v>25385</v>
          </cell>
          <cell r="W1218">
            <v>33513</v>
          </cell>
          <cell r="X1218">
            <v>46946</v>
          </cell>
          <cell r="Y1218">
            <v>57497</v>
          </cell>
          <cell r="Z1218">
            <v>75717</v>
          </cell>
          <cell r="AA1218" t="str">
            <v/>
          </cell>
          <cell r="AB1218" t="str">
            <v/>
          </cell>
          <cell r="AC1218" t="str">
            <v/>
          </cell>
          <cell r="AD1218" t="str">
            <v/>
          </cell>
        </row>
        <row r="1219">
          <cell r="A1219" t="str">
            <v>9286</v>
          </cell>
          <cell r="B1219" t="str">
            <v>パイプ</v>
          </cell>
          <cell r="C1219" t="str">
            <v>SGP-FVA</v>
          </cell>
          <cell r="D1219" t="str">
            <v>屋外</v>
          </cell>
          <cell r="E1219" t="str">
            <v>管+支</v>
          </cell>
          <cell r="F1219" t="str">
            <v/>
          </cell>
          <cell r="H1219">
            <v>9286</v>
          </cell>
          <cell r="I1219" t="str">
            <v>-</v>
          </cell>
          <cell r="J1219" t="str">
            <v>-</v>
          </cell>
          <cell r="K1219">
            <v>5286</v>
          </cell>
          <cell r="L1219">
            <v>6478</v>
          </cell>
          <cell r="M1219">
            <v>7791</v>
          </cell>
          <cell r="N1219">
            <v>7791</v>
          </cell>
          <cell r="O1219">
            <v>8836</v>
          </cell>
          <cell r="P1219">
            <v>10181</v>
          </cell>
          <cell r="Q1219">
            <v>11507</v>
          </cell>
          <cell r="R1219">
            <v>13638</v>
          </cell>
          <cell r="S1219">
            <v>13638</v>
          </cell>
          <cell r="T1219">
            <v>17148</v>
          </cell>
          <cell r="U1219">
            <v>21090</v>
          </cell>
          <cell r="V1219">
            <v>26751</v>
          </cell>
          <cell r="W1219">
            <v>35322</v>
          </cell>
          <cell r="X1219">
            <v>49650</v>
          </cell>
          <cell r="Y1219">
            <v>60851</v>
          </cell>
          <cell r="Z1219">
            <v>80371</v>
          </cell>
          <cell r="AA1219" t="str">
            <v/>
          </cell>
          <cell r="AB1219" t="str">
            <v/>
          </cell>
          <cell r="AC1219" t="str">
            <v/>
          </cell>
          <cell r="AD1219" t="str">
            <v/>
          </cell>
        </row>
        <row r="1220">
          <cell r="A1220" t="str">
            <v>9287</v>
          </cell>
          <cell r="B1220" t="str">
            <v>パイプ</v>
          </cell>
          <cell r="C1220" t="str">
            <v>SGP-FVA</v>
          </cell>
          <cell r="D1220" t="str">
            <v>屋外</v>
          </cell>
          <cell r="E1220" t="str">
            <v>管+支+塗</v>
          </cell>
          <cell r="F1220" t="str">
            <v/>
          </cell>
          <cell r="H1220">
            <v>9287</v>
          </cell>
          <cell r="I1220" t="str">
            <v>-</v>
          </cell>
          <cell r="J1220" t="str">
            <v>-</v>
          </cell>
          <cell r="K1220">
            <v>5396</v>
          </cell>
          <cell r="L1220">
            <v>6620</v>
          </cell>
          <cell r="M1220">
            <v>7959</v>
          </cell>
          <cell r="N1220">
            <v>7959</v>
          </cell>
          <cell r="O1220">
            <v>9022</v>
          </cell>
          <cell r="P1220">
            <v>10394</v>
          </cell>
          <cell r="Q1220">
            <v>11732</v>
          </cell>
          <cell r="R1220">
            <v>13904</v>
          </cell>
          <cell r="S1220">
            <v>13904</v>
          </cell>
          <cell r="T1220">
            <v>17484</v>
          </cell>
          <cell r="U1220">
            <v>21509</v>
          </cell>
          <cell r="V1220">
            <v>27297</v>
          </cell>
          <cell r="W1220">
            <v>36046</v>
          </cell>
          <cell r="X1220">
            <v>50731</v>
          </cell>
          <cell r="Y1220">
            <v>62192</v>
          </cell>
          <cell r="Z1220">
            <v>82232</v>
          </cell>
          <cell r="AA1220" t="str">
            <v/>
          </cell>
          <cell r="AB1220" t="str">
            <v/>
          </cell>
          <cell r="AC1220" t="str">
            <v/>
          </cell>
          <cell r="AD1220" t="str">
            <v/>
          </cell>
        </row>
        <row r="1221">
          <cell r="A1221" t="str">
            <v>9288</v>
          </cell>
          <cell r="B1221" t="str">
            <v>パイプ</v>
          </cell>
          <cell r="C1221" t="str">
            <v>SGP-FVA</v>
          </cell>
          <cell r="D1221" t="str">
            <v>屋外</v>
          </cell>
          <cell r="E1221" t="str">
            <v>管+塗</v>
          </cell>
          <cell r="F1221" t="str">
            <v/>
          </cell>
          <cell r="H1221">
            <v>9288</v>
          </cell>
          <cell r="I1221" t="str">
            <v>-</v>
          </cell>
          <cell r="J1221" t="str">
            <v>-</v>
          </cell>
          <cell r="K1221">
            <v>5121</v>
          </cell>
          <cell r="L1221">
            <v>6264</v>
          </cell>
          <cell r="M1221">
            <v>7538</v>
          </cell>
          <cell r="N1221">
            <v>7538</v>
          </cell>
          <cell r="O1221">
            <v>8556</v>
          </cell>
          <cell r="P1221">
            <v>9861</v>
          </cell>
          <cell r="Q1221">
            <v>11170</v>
          </cell>
          <cell r="R1221">
            <v>13239</v>
          </cell>
          <cell r="S1221">
            <v>13239</v>
          </cell>
          <cell r="T1221">
            <v>16644</v>
          </cell>
          <cell r="U1221">
            <v>20461</v>
          </cell>
          <cell r="V1221">
            <v>25931</v>
          </cell>
          <cell r="W1221">
            <v>34237</v>
          </cell>
          <cell r="X1221">
            <v>48027</v>
          </cell>
          <cell r="Y1221">
            <v>58838</v>
          </cell>
          <cell r="Z1221">
            <v>77578</v>
          </cell>
          <cell r="AA1221" t="str">
            <v/>
          </cell>
          <cell r="AB1221" t="str">
            <v/>
          </cell>
          <cell r="AC1221" t="str">
            <v/>
          </cell>
          <cell r="AD1221" t="str">
            <v/>
          </cell>
        </row>
        <row r="1222">
          <cell r="A1222" t="str">
            <v>9289</v>
          </cell>
          <cell r="B1222" t="str">
            <v>パイプ</v>
          </cell>
          <cell r="C1222" t="str">
            <v>SGP-FVA</v>
          </cell>
          <cell r="D1222" t="str">
            <v>埋設</v>
          </cell>
          <cell r="E1222" t="str">
            <v>管</v>
          </cell>
          <cell r="F1222" t="str">
            <v/>
          </cell>
          <cell r="H1222">
            <v>9289</v>
          </cell>
          <cell r="I1222" t="str">
            <v>-</v>
          </cell>
          <cell r="J1222" t="str">
            <v>-</v>
          </cell>
          <cell r="K1222">
            <v>4371</v>
          </cell>
          <cell r="L1222">
            <v>5641</v>
          </cell>
          <cell r="M1222">
            <v>6729</v>
          </cell>
          <cell r="N1222">
            <v>6729</v>
          </cell>
          <cell r="O1222">
            <v>7410</v>
          </cell>
          <cell r="P1222">
            <v>8688</v>
          </cell>
          <cell r="Q1222">
            <v>9665</v>
          </cell>
          <cell r="R1222">
            <v>11213</v>
          </cell>
          <cell r="S1222">
            <v>11213</v>
          </cell>
          <cell r="T1222">
            <v>13429</v>
          </cell>
          <cell r="U1222">
            <v>16522</v>
          </cell>
          <cell r="V1222">
            <v>21545</v>
          </cell>
          <cell r="W1222">
            <v>29032</v>
          </cell>
          <cell r="X1222">
            <v>42146</v>
          </cell>
          <cell r="Y1222">
            <v>51896</v>
          </cell>
          <cell r="Z1222">
            <v>69477</v>
          </cell>
          <cell r="AA1222" t="str">
            <v/>
          </cell>
          <cell r="AB1222" t="str">
            <v/>
          </cell>
          <cell r="AC1222" t="str">
            <v/>
          </cell>
          <cell r="AD1222" t="str">
            <v/>
          </cell>
        </row>
        <row r="1223">
          <cell r="A1223" t="str">
            <v>9290</v>
          </cell>
          <cell r="B1223" t="str">
            <v>パイプ</v>
          </cell>
          <cell r="C1223" t="str">
            <v>SGP-FVA</v>
          </cell>
          <cell r="D1223" t="str">
            <v>埋設</v>
          </cell>
          <cell r="E1223" t="str">
            <v>管+支</v>
          </cell>
          <cell r="F1223" t="str">
            <v/>
          </cell>
          <cell r="H1223">
            <v>9290</v>
          </cell>
          <cell r="I1223" t="str">
            <v>-</v>
          </cell>
          <cell r="J1223" t="str">
            <v>-</v>
          </cell>
          <cell r="K1223" t="str">
            <v>-</v>
          </cell>
          <cell r="L1223" t="str">
            <v>-</v>
          </cell>
          <cell r="M1223" t="str">
            <v>-</v>
          </cell>
          <cell r="N1223" t="str">
            <v>-</v>
          </cell>
          <cell r="O1223" t="str">
            <v>-</v>
          </cell>
          <cell r="P1223" t="str">
            <v>-</v>
          </cell>
          <cell r="Q1223" t="str">
            <v>-</v>
          </cell>
          <cell r="R1223" t="str">
            <v>-</v>
          </cell>
          <cell r="S1223" t="str">
            <v>-</v>
          </cell>
          <cell r="T1223" t="str">
            <v>-</v>
          </cell>
          <cell r="U1223" t="str">
            <v>-</v>
          </cell>
          <cell r="V1223" t="str">
            <v>-</v>
          </cell>
          <cell r="W1223" t="str">
            <v>-</v>
          </cell>
          <cell r="X1223" t="str">
            <v>-</v>
          </cell>
          <cell r="Y1223" t="str">
            <v>-</v>
          </cell>
          <cell r="Z1223" t="str">
            <v>-</v>
          </cell>
          <cell r="AA1223" t="str">
            <v/>
          </cell>
          <cell r="AB1223" t="str">
            <v/>
          </cell>
          <cell r="AC1223" t="str">
            <v/>
          </cell>
          <cell r="AD1223" t="str">
            <v/>
          </cell>
        </row>
        <row r="1224">
          <cell r="A1224" t="str">
            <v>9291</v>
          </cell>
          <cell r="B1224" t="str">
            <v>パイプ</v>
          </cell>
          <cell r="C1224" t="str">
            <v>SGP-FVA</v>
          </cell>
          <cell r="D1224" t="str">
            <v>埋設</v>
          </cell>
          <cell r="E1224" t="str">
            <v>管+支+塗</v>
          </cell>
          <cell r="F1224" t="str">
            <v/>
          </cell>
          <cell r="H1224">
            <v>9291</v>
          </cell>
          <cell r="I1224" t="str">
            <v>-</v>
          </cell>
          <cell r="J1224" t="str">
            <v>-</v>
          </cell>
          <cell r="K1224" t="str">
            <v>-</v>
          </cell>
          <cell r="L1224" t="str">
            <v>-</v>
          </cell>
          <cell r="M1224" t="str">
            <v>-</v>
          </cell>
          <cell r="N1224" t="str">
            <v>-</v>
          </cell>
          <cell r="O1224" t="str">
            <v>-</v>
          </cell>
          <cell r="P1224" t="str">
            <v>-</v>
          </cell>
          <cell r="Q1224" t="str">
            <v>-</v>
          </cell>
          <cell r="R1224" t="str">
            <v>-</v>
          </cell>
          <cell r="S1224" t="str">
            <v>-</v>
          </cell>
          <cell r="T1224" t="str">
            <v>-</v>
          </cell>
          <cell r="U1224" t="str">
            <v>-</v>
          </cell>
          <cell r="V1224" t="str">
            <v>-</v>
          </cell>
          <cell r="W1224" t="str">
            <v>-</v>
          </cell>
          <cell r="X1224" t="str">
            <v>-</v>
          </cell>
          <cell r="Y1224" t="str">
            <v>-</v>
          </cell>
          <cell r="Z1224" t="str">
            <v>-</v>
          </cell>
          <cell r="AA1224" t="str">
            <v/>
          </cell>
          <cell r="AB1224" t="str">
            <v/>
          </cell>
          <cell r="AC1224" t="str">
            <v/>
          </cell>
          <cell r="AD1224" t="str">
            <v/>
          </cell>
        </row>
        <row r="1225">
          <cell r="A1225" t="str">
            <v>9292</v>
          </cell>
          <cell r="B1225" t="str">
            <v>パイプ</v>
          </cell>
          <cell r="C1225" t="str">
            <v>SGP-FVA</v>
          </cell>
          <cell r="D1225" t="str">
            <v>埋設</v>
          </cell>
          <cell r="E1225" t="str">
            <v>管+塗</v>
          </cell>
          <cell r="F1225" t="str">
            <v/>
          </cell>
          <cell r="H1225">
            <v>9292</v>
          </cell>
          <cell r="I1225" t="str">
            <v>-</v>
          </cell>
          <cell r="J1225" t="str">
            <v>-</v>
          </cell>
          <cell r="K1225" t="str">
            <v>-</v>
          </cell>
          <cell r="L1225" t="str">
            <v>-</v>
          </cell>
          <cell r="M1225" t="str">
            <v>-</v>
          </cell>
          <cell r="N1225" t="str">
            <v>-</v>
          </cell>
          <cell r="O1225" t="str">
            <v>-</v>
          </cell>
          <cell r="P1225" t="str">
            <v>-</v>
          </cell>
          <cell r="Q1225" t="str">
            <v>-</v>
          </cell>
          <cell r="R1225" t="str">
            <v>-</v>
          </cell>
          <cell r="S1225" t="str">
            <v>-</v>
          </cell>
          <cell r="T1225" t="str">
            <v>-</v>
          </cell>
          <cell r="U1225" t="str">
            <v>-</v>
          </cell>
          <cell r="V1225" t="str">
            <v>-</v>
          </cell>
          <cell r="W1225" t="str">
            <v>-</v>
          </cell>
          <cell r="X1225" t="str">
            <v>-</v>
          </cell>
          <cell r="Y1225" t="str">
            <v>-</v>
          </cell>
          <cell r="Z1225" t="str">
            <v>-</v>
          </cell>
          <cell r="AA1225" t="str">
            <v/>
          </cell>
          <cell r="AB1225" t="str">
            <v/>
          </cell>
          <cell r="AC1225" t="str">
            <v/>
          </cell>
          <cell r="AD1225" t="str">
            <v/>
          </cell>
        </row>
        <row r="1226">
          <cell r="A1226" t="str">
            <v>9293</v>
          </cell>
          <cell r="B1226" t="str">
            <v>パイプ</v>
          </cell>
          <cell r="C1226" t="str">
            <v>SGP-FVA</v>
          </cell>
          <cell r="D1226" t="str">
            <v>既設</v>
          </cell>
          <cell r="E1226" t="str">
            <v>管</v>
          </cell>
          <cell r="F1226" t="str">
            <v/>
          </cell>
          <cell r="H1226">
            <v>9293</v>
          </cell>
          <cell r="I1226" t="str">
            <v>-</v>
          </cell>
          <cell r="J1226" t="str">
            <v>-</v>
          </cell>
          <cell r="K1226">
            <v>6131</v>
          </cell>
          <cell r="L1226">
            <v>7401</v>
          </cell>
          <cell r="M1226">
            <v>8809</v>
          </cell>
          <cell r="N1226">
            <v>8809</v>
          </cell>
          <cell r="O1226">
            <v>10130</v>
          </cell>
          <cell r="P1226">
            <v>11887</v>
          </cell>
          <cell r="Q1226">
            <v>13666</v>
          </cell>
          <cell r="R1226">
            <v>16334</v>
          </cell>
          <cell r="S1226">
            <v>16334</v>
          </cell>
          <cell r="T1226">
            <v>20308</v>
          </cell>
          <cell r="U1226">
            <v>25002</v>
          </cell>
          <cell r="V1226">
            <v>31145</v>
          </cell>
          <cell r="W1226">
            <v>41033</v>
          </cell>
          <cell r="X1226">
            <v>56388</v>
          </cell>
          <cell r="Y1226">
            <v>68858</v>
          </cell>
          <cell r="Z1226">
            <v>88677</v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</row>
        <row r="1227">
          <cell r="A1227" t="str">
            <v>9294</v>
          </cell>
          <cell r="B1227" t="str">
            <v>パイプ</v>
          </cell>
          <cell r="C1227" t="str">
            <v>SGP-FVA</v>
          </cell>
          <cell r="D1227" t="str">
            <v>既設</v>
          </cell>
          <cell r="E1227" t="str">
            <v>管+支</v>
          </cell>
          <cell r="F1227" t="str">
            <v/>
          </cell>
          <cell r="H1227">
            <v>9294</v>
          </cell>
          <cell r="I1227" t="str">
            <v>-</v>
          </cell>
          <cell r="J1227" t="str">
            <v>-</v>
          </cell>
          <cell r="K1227">
            <v>6406</v>
          </cell>
          <cell r="L1227">
            <v>7758</v>
          </cell>
          <cell r="M1227">
            <v>9230</v>
          </cell>
          <cell r="N1227">
            <v>9230</v>
          </cell>
          <cell r="O1227">
            <v>10596</v>
          </cell>
          <cell r="P1227">
            <v>12421</v>
          </cell>
          <cell r="Q1227">
            <v>14228</v>
          </cell>
          <cell r="R1227">
            <v>16999</v>
          </cell>
          <cell r="S1227">
            <v>16999</v>
          </cell>
          <cell r="T1227">
            <v>21148</v>
          </cell>
          <cell r="U1227">
            <v>26050</v>
          </cell>
          <cell r="V1227">
            <v>32511</v>
          </cell>
          <cell r="W1227">
            <v>42842</v>
          </cell>
          <cell r="X1227">
            <v>59092</v>
          </cell>
          <cell r="Y1227">
            <v>72212</v>
          </cell>
          <cell r="Z1227">
            <v>93331</v>
          </cell>
          <cell r="AA1227" t="str">
            <v/>
          </cell>
          <cell r="AB1227" t="str">
            <v/>
          </cell>
          <cell r="AC1227" t="str">
            <v/>
          </cell>
          <cell r="AD1227" t="str">
            <v/>
          </cell>
        </row>
        <row r="1228">
          <cell r="A1228" t="str">
            <v>9295</v>
          </cell>
          <cell r="B1228" t="str">
            <v>パイプ</v>
          </cell>
          <cell r="C1228" t="str">
            <v>SGP-FVA</v>
          </cell>
          <cell r="D1228" t="str">
            <v>既設</v>
          </cell>
          <cell r="E1228" t="str">
            <v>管+支+塗</v>
          </cell>
          <cell r="F1228" t="str">
            <v/>
          </cell>
          <cell r="H1228">
            <v>9295</v>
          </cell>
          <cell r="I1228" t="str">
            <v>-</v>
          </cell>
          <cell r="J1228" t="str">
            <v>-</v>
          </cell>
          <cell r="K1228">
            <v>6516</v>
          </cell>
          <cell r="L1228">
            <v>7900</v>
          </cell>
          <cell r="M1228">
            <v>9398</v>
          </cell>
          <cell r="N1228">
            <v>9398</v>
          </cell>
          <cell r="O1228">
            <v>10782</v>
          </cell>
          <cell r="P1228">
            <v>12634</v>
          </cell>
          <cell r="Q1228">
            <v>14453</v>
          </cell>
          <cell r="R1228">
            <v>17265</v>
          </cell>
          <cell r="S1228">
            <v>17265</v>
          </cell>
          <cell r="T1228">
            <v>21484</v>
          </cell>
          <cell r="U1228">
            <v>26469</v>
          </cell>
          <cell r="V1228">
            <v>33057</v>
          </cell>
          <cell r="W1228">
            <v>43566</v>
          </cell>
          <cell r="X1228">
            <v>60173</v>
          </cell>
          <cell r="Y1228">
            <v>73553</v>
          </cell>
          <cell r="Z1228">
            <v>95192</v>
          </cell>
          <cell r="AA1228" t="str">
            <v/>
          </cell>
          <cell r="AB1228" t="str">
            <v/>
          </cell>
          <cell r="AC1228" t="str">
            <v/>
          </cell>
          <cell r="AD1228" t="str">
            <v/>
          </cell>
        </row>
        <row r="1229">
          <cell r="A1229" t="str">
            <v>9296</v>
          </cell>
          <cell r="B1229" t="str">
            <v>パイプ</v>
          </cell>
          <cell r="C1229" t="str">
            <v>SGP-FVA</v>
          </cell>
          <cell r="D1229" t="str">
            <v>既設</v>
          </cell>
          <cell r="E1229" t="str">
            <v>管+塗</v>
          </cell>
          <cell r="F1229" t="str">
            <v/>
          </cell>
          <cell r="H1229">
            <v>9296</v>
          </cell>
          <cell r="I1229" t="str">
            <v>-</v>
          </cell>
          <cell r="J1229" t="str">
            <v>-</v>
          </cell>
          <cell r="K1229">
            <v>6241</v>
          </cell>
          <cell r="L1229">
            <v>7544</v>
          </cell>
          <cell r="M1229">
            <v>8977</v>
          </cell>
          <cell r="N1229">
            <v>8977</v>
          </cell>
          <cell r="O1229">
            <v>10316</v>
          </cell>
          <cell r="P1229">
            <v>12101</v>
          </cell>
          <cell r="Q1229">
            <v>13891</v>
          </cell>
          <cell r="R1229">
            <v>16600</v>
          </cell>
          <cell r="S1229">
            <v>16600</v>
          </cell>
          <cell r="T1229">
            <v>20644</v>
          </cell>
          <cell r="U1229">
            <v>25421</v>
          </cell>
          <cell r="V1229">
            <v>31691</v>
          </cell>
          <cell r="W1229">
            <v>41757</v>
          </cell>
          <cell r="X1229">
            <v>57469</v>
          </cell>
          <cell r="Y1229">
            <v>70199</v>
          </cell>
          <cell r="Z1229">
            <v>90538</v>
          </cell>
          <cell r="AA1229" t="str">
            <v/>
          </cell>
          <cell r="AB1229" t="str">
            <v/>
          </cell>
          <cell r="AC1229" t="str">
            <v/>
          </cell>
          <cell r="AD1229" t="str">
            <v/>
          </cell>
        </row>
        <row r="1230">
          <cell r="A1230" t="str">
            <v>9301</v>
          </cell>
          <cell r="B1230" t="str">
            <v>パイプ</v>
          </cell>
          <cell r="C1230" t="str">
            <v>SGP-VA</v>
          </cell>
          <cell r="D1230" t="str">
            <v>屋内</v>
          </cell>
          <cell r="E1230" t="str">
            <v>管</v>
          </cell>
          <cell r="F1230" t="str">
            <v/>
          </cell>
          <cell r="H1230">
            <v>9301</v>
          </cell>
          <cell r="I1230">
            <v>2479</v>
          </cell>
          <cell r="J1230">
            <v>2479</v>
          </cell>
          <cell r="K1230">
            <v>3036</v>
          </cell>
          <cell r="L1230">
            <v>3668</v>
          </cell>
          <cell r="M1230">
            <v>4532</v>
          </cell>
          <cell r="N1230">
            <v>4532</v>
          </cell>
          <cell r="O1230">
            <v>5412</v>
          </cell>
          <cell r="P1230">
            <v>6680</v>
          </cell>
          <cell r="Q1230">
            <v>8752</v>
          </cell>
          <cell r="R1230">
            <v>10454</v>
          </cell>
          <cell r="S1230">
            <v>10454</v>
          </cell>
          <cell r="T1230">
            <v>13398</v>
          </cell>
          <cell r="U1230">
            <v>16417</v>
          </cell>
          <cell r="V1230">
            <v>20730</v>
          </cell>
          <cell r="W1230" t="str">
            <v>-</v>
          </cell>
          <cell r="X1230" t="str">
            <v>-</v>
          </cell>
          <cell r="Y1230" t="str">
            <v>-</v>
          </cell>
          <cell r="Z1230" t="str">
            <v>-</v>
          </cell>
          <cell r="AA1230" t="str">
            <v/>
          </cell>
          <cell r="AB1230" t="str">
            <v/>
          </cell>
          <cell r="AC1230" t="str">
            <v/>
          </cell>
          <cell r="AD1230" t="str">
            <v/>
          </cell>
        </row>
        <row r="1231">
          <cell r="A1231" t="str">
            <v>9302</v>
          </cell>
          <cell r="B1231" t="str">
            <v>パイプ</v>
          </cell>
          <cell r="C1231" t="str">
            <v>SGP-VA</v>
          </cell>
          <cell r="D1231" t="str">
            <v>屋内</v>
          </cell>
          <cell r="E1231" t="str">
            <v>管+支</v>
          </cell>
          <cell r="F1231" t="str">
            <v/>
          </cell>
          <cell r="H1231">
            <v>9302</v>
          </cell>
          <cell r="I1231">
            <v>2541</v>
          </cell>
          <cell r="J1231">
            <v>2541</v>
          </cell>
          <cell r="K1231">
            <v>3104</v>
          </cell>
          <cell r="L1231">
            <v>3763</v>
          </cell>
          <cell r="M1231">
            <v>4659</v>
          </cell>
          <cell r="N1231">
            <v>4659</v>
          </cell>
          <cell r="O1231">
            <v>5560</v>
          </cell>
          <cell r="P1231">
            <v>6881</v>
          </cell>
          <cell r="Q1231">
            <v>9033</v>
          </cell>
          <cell r="R1231">
            <v>10785</v>
          </cell>
          <cell r="S1231">
            <v>10785</v>
          </cell>
          <cell r="T1231">
            <v>13856</v>
          </cell>
          <cell r="U1231">
            <v>16981</v>
          </cell>
          <cell r="V1231">
            <v>21497</v>
          </cell>
          <cell r="W1231" t="str">
            <v>-</v>
          </cell>
          <cell r="X1231" t="str">
            <v>-</v>
          </cell>
          <cell r="Y1231" t="str">
            <v>-</v>
          </cell>
          <cell r="Z1231" t="str">
            <v>-</v>
          </cell>
          <cell r="AA1231" t="str">
            <v/>
          </cell>
          <cell r="AB1231" t="str">
            <v/>
          </cell>
          <cell r="AC1231" t="str">
            <v/>
          </cell>
          <cell r="AD1231" t="str">
            <v/>
          </cell>
        </row>
        <row r="1232">
          <cell r="A1232" t="str">
            <v>9303</v>
          </cell>
          <cell r="B1232" t="str">
            <v>パイプ</v>
          </cell>
          <cell r="C1232" t="str">
            <v>SGP-VA</v>
          </cell>
          <cell r="D1232" t="str">
            <v>屋内</v>
          </cell>
          <cell r="E1232" t="str">
            <v>管+支+塗</v>
          </cell>
          <cell r="F1232" t="str">
            <v/>
          </cell>
          <cell r="H1232">
            <v>9303</v>
          </cell>
          <cell r="I1232">
            <v>2565</v>
          </cell>
          <cell r="J1232">
            <v>2565</v>
          </cell>
          <cell r="K1232">
            <v>3131</v>
          </cell>
          <cell r="L1232">
            <v>3800</v>
          </cell>
          <cell r="M1232">
            <v>4710</v>
          </cell>
          <cell r="N1232">
            <v>4710</v>
          </cell>
          <cell r="O1232">
            <v>5618</v>
          </cell>
          <cell r="P1232">
            <v>6961</v>
          </cell>
          <cell r="Q1232">
            <v>9145</v>
          </cell>
          <cell r="R1232">
            <v>10917</v>
          </cell>
          <cell r="S1232">
            <v>10917</v>
          </cell>
          <cell r="T1232">
            <v>14039</v>
          </cell>
          <cell r="U1232">
            <v>17207</v>
          </cell>
          <cell r="V1232">
            <v>21804</v>
          </cell>
          <cell r="W1232" t="str">
            <v>-</v>
          </cell>
          <cell r="X1232" t="str">
            <v>-</v>
          </cell>
          <cell r="Y1232" t="str">
            <v>-</v>
          </cell>
          <cell r="Z1232" t="str">
            <v>-</v>
          </cell>
          <cell r="AA1232" t="str">
            <v/>
          </cell>
          <cell r="AB1232" t="str">
            <v/>
          </cell>
          <cell r="AC1232" t="str">
            <v/>
          </cell>
          <cell r="AD1232" t="str">
            <v/>
          </cell>
        </row>
        <row r="1233">
          <cell r="A1233" t="str">
            <v>9304</v>
          </cell>
          <cell r="B1233" t="str">
            <v>パイプ</v>
          </cell>
          <cell r="C1233" t="str">
            <v>SGP-VA</v>
          </cell>
          <cell r="D1233" t="str">
            <v>屋内</v>
          </cell>
          <cell r="E1233" t="str">
            <v>管+塗</v>
          </cell>
          <cell r="F1233" t="str">
            <v/>
          </cell>
          <cell r="H1233">
            <v>9304</v>
          </cell>
          <cell r="I1233">
            <v>2503</v>
          </cell>
          <cell r="J1233">
            <v>2503</v>
          </cell>
          <cell r="K1233">
            <v>3063</v>
          </cell>
          <cell r="L1233">
            <v>3707</v>
          </cell>
          <cell r="M1233">
            <v>4583</v>
          </cell>
          <cell r="N1233">
            <v>4583</v>
          </cell>
          <cell r="O1233">
            <v>5471</v>
          </cell>
          <cell r="P1233">
            <v>6760</v>
          </cell>
          <cell r="Q1233">
            <v>8864</v>
          </cell>
          <cell r="R1233">
            <v>10586</v>
          </cell>
          <cell r="S1233">
            <v>10586</v>
          </cell>
          <cell r="T1233">
            <v>13581</v>
          </cell>
          <cell r="U1233">
            <v>16642</v>
          </cell>
          <cell r="V1233">
            <v>21036</v>
          </cell>
          <cell r="W1233" t="str">
            <v>-</v>
          </cell>
          <cell r="X1233" t="str">
            <v>-</v>
          </cell>
          <cell r="Y1233" t="str">
            <v>-</v>
          </cell>
          <cell r="Z1233" t="str">
            <v>-</v>
          </cell>
          <cell r="AA1233" t="str">
            <v/>
          </cell>
          <cell r="AB1233" t="str">
            <v/>
          </cell>
          <cell r="AC1233" t="str">
            <v/>
          </cell>
          <cell r="AD1233" t="str">
            <v/>
          </cell>
        </row>
        <row r="1234">
          <cell r="A1234" t="str">
            <v>9305</v>
          </cell>
          <cell r="B1234" t="str">
            <v>パイプ</v>
          </cell>
          <cell r="C1234" t="str">
            <v>SGP-VA</v>
          </cell>
          <cell r="D1234" t="str">
            <v>屋外</v>
          </cell>
          <cell r="E1234" t="str">
            <v>管</v>
          </cell>
          <cell r="F1234" t="str">
            <v/>
          </cell>
          <cell r="H1234">
            <v>9305</v>
          </cell>
          <cell r="I1234">
            <v>1999</v>
          </cell>
          <cell r="J1234">
            <v>1999</v>
          </cell>
          <cell r="K1234">
            <v>2556</v>
          </cell>
          <cell r="L1234">
            <v>3028</v>
          </cell>
          <cell r="M1234">
            <v>3893</v>
          </cell>
          <cell r="N1234">
            <v>3893</v>
          </cell>
          <cell r="O1234">
            <v>4611</v>
          </cell>
          <cell r="P1234">
            <v>5720</v>
          </cell>
          <cell r="Q1234">
            <v>7632</v>
          </cell>
          <cell r="R1234">
            <v>9014</v>
          </cell>
          <cell r="S1234">
            <v>9014</v>
          </cell>
          <cell r="T1234">
            <v>11798</v>
          </cell>
          <cell r="U1234">
            <v>14336</v>
          </cell>
          <cell r="V1234">
            <v>18329</v>
          </cell>
          <cell r="W1234" t="str">
            <v>-</v>
          </cell>
          <cell r="X1234" t="str">
            <v>-</v>
          </cell>
          <cell r="Y1234" t="str">
            <v>-</v>
          </cell>
          <cell r="Z1234" t="str">
            <v>-</v>
          </cell>
          <cell r="AA1234" t="str">
            <v/>
          </cell>
          <cell r="AB1234" t="str">
            <v/>
          </cell>
          <cell r="AC1234" t="str">
            <v/>
          </cell>
          <cell r="AD1234" t="str">
            <v/>
          </cell>
        </row>
        <row r="1235">
          <cell r="A1235" t="str">
            <v>9306</v>
          </cell>
          <cell r="B1235" t="str">
            <v>パイプ</v>
          </cell>
          <cell r="C1235" t="str">
            <v>SGP-VA</v>
          </cell>
          <cell r="D1235" t="str">
            <v>屋外</v>
          </cell>
          <cell r="E1235" t="str">
            <v>管+支</v>
          </cell>
          <cell r="F1235" t="str">
            <v/>
          </cell>
          <cell r="H1235">
            <v>9306</v>
          </cell>
          <cell r="I1235">
            <v>2061</v>
          </cell>
          <cell r="J1235">
            <v>2061</v>
          </cell>
          <cell r="K1235">
            <v>2624</v>
          </cell>
          <cell r="L1235">
            <v>3123</v>
          </cell>
          <cell r="M1235">
            <v>4020</v>
          </cell>
          <cell r="N1235">
            <v>4020</v>
          </cell>
          <cell r="O1235">
            <v>4759</v>
          </cell>
          <cell r="P1235">
            <v>5921</v>
          </cell>
          <cell r="Q1235">
            <v>7913</v>
          </cell>
          <cell r="R1235">
            <v>9345</v>
          </cell>
          <cell r="S1235">
            <v>9345</v>
          </cell>
          <cell r="T1235">
            <v>12256</v>
          </cell>
          <cell r="U1235">
            <v>14900</v>
          </cell>
          <cell r="V1235">
            <v>19096</v>
          </cell>
          <cell r="W1235" t="str">
            <v>-</v>
          </cell>
          <cell r="X1235" t="str">
            <v>-</v>
          </cell>
          <cell r="Y1235" t="str">
            <v>-</v>
          </cell>
          <cell r="Z1235" t="str">
            <v>-</v>
          </cell>
          <cell r="AA1235" t="str">
            <v/>
          </cell>
          <cell r="AB1235" t="str">
            <v/>
          </cell>
          <cell r="AC1235" t="str">
            <v/>
          </cell>
          <cell r="AD1235" t="str">
            <v/>
          </cell>
        </row>
        <row r="1236">
          <cell r="A1236" t="str">
            <v>9307</v>
          </cell>
          <cell r="B1236" t="str">
            <v>パイプ</v>
          </cell>
          <cell r="C1236" t="str">
            <v>SGP-VA</v>
          </cell>
          <cell r="D1236" t="str">
            <v>屋外</v>
          </cell>
          <cell r="E1236" t="str">
            <v>管+支+塗</v>
          </cell>
          <cell r="F1236" t="str">
            <v/>
          </cell>
          <cell r="H1236">
            <v>9307</v>
          </cell>
          <cell r="I1236">
            <v>2085</v>
          </cell>
          <cell r="J1236">
            <v>2085</v>
          </cell>
          <cell r="K1236">
            <v>2651</v>
          </cell>
          <cell r="L1236">
            <v>3150</v>
          </cell>
          <cell r="M1236">
            <v>4071</v>
          </cell>
          <cell r="N1236">
            <v>4071</v>
          </cell>
          <cell r="O1236">
            <v>4817</v>
          </cell>
          <cell r="P1236">
            <v>6001</v>
          </cell>
          <cell r="Q1236">
            <v>8025</v>
          </cell>
          <cell r="R1236">
            <v>9477</v>
          </cell>
          <cell r="S1236">
            <v>9477</v>
          </cell>
          <cell r="T1236">
            <v>12439</v>
          </cell>
          <cell r="U1236">
            <v>15125</v>
          </cell>
          <cell r="V1236">
            <v>19403</v>
          </cell>
          <cell r="W1236" t="str">
            <v>-</v>
          </cell>
          <cell r="X1236" t="str">
            <v>-</v>
          </cell>
          <cell r="Y1236" t="str">
            <v>-</v>
          </cell>
          <cell r="Z1236" t="str">
            <v>-</v>
          </cell>
          <cell r="AA1236" t="str">
            <v/>
          </cell>
          <cell r="AB1236" t="str">
            <v/>
          </cell>
          <cell r="AC1236" t="str">
            <v/>
          </cell>
          <cell r="AD1236" t="str">
            <v/>
          </cell>
        </row>
        <row r="1237">
          <cell r="A1237" t="str">
            <v>9308</v>
          </cell>
          <cell r="B1237" t="str">
            <v>パイプ</v>
          </cell>
          <cell r="C1237" t="str">
            <v>SGP-VA</v>
          </cell>
          <cell r="D1237" t="str">
            <v>屋外</v>
          </cell>
          <cell r="E1237" t="str">
            <v>管+塗</v>
          </cell>
          <cell r="F1237" t="str">
            <v/>
          </cell>
          <cell r="H1237">
            <v>9308</v>
          </cell>
          <cell r="I1237">
            <v>2023</v>
          </cell>
          <cell r="J1237">
            <v>2023</v>
          </cell>
          <cell r="K1237">
            <v>2583</v>
          </cell>
          <cell r="L1237">
            <v>3067</v>
          </cell>
          <cell r="M1237">
            <v>3944</v>
          </cell>
          <cell r="N1237">
            <v>3944</v>
          </cell>
          <cell r="O1237">
            <v>4670</v>
          </cell>
          <cell r="P1237">
            <v>5800</v>
          </cell>
          <cell r="Q1237">
            <v>7744</v>
          </cell>
          <cell r="R1237">
            <v>9146</v>
          </cell>
          <cell r="S1237">
            <v>9146</v>
          </cell>
          <cell r="T1237">
            <v>11981</v>
          </cell>
          <cell r="U1237">
            <v>14561</v>
          </cell>
          <cell r="V1237">
            <v>18635</v>
          </cell>
          <cell r="W1237" t="str">
            <v>-</v>
          </cell>
          <cell r="X1237" t="str">
            <v>-</v>
          </cell>
          <cell r="Y1237" t="str">
            <v>-</v>
          </cell>
          <cell r="Z1237" t="str">
            <v>-</v>
          </cell>
          <cell r="AA1237" t="str">
            <v/>
          </cell>
          <cell r="AB1237" t="str">
            <v/>
          </cell>
          <cell r="AC1237" t="str">
            <v/>
          </cell>
          <cell r="AD1237" t="str">
            <v/>
          </cell>
        </row>
        <row r="1238">
          <cell r="A1238" t="str">
            <v>9309</v>
          </cell>
          <cell r="B1238" t="str">
            <v>パイプ</v>
          </cell>
          <cell r="C1238" t="str">
            <v>SGP-VA</v>
          </cell>
          <cell r="D1238" t="str">
            <v>埋設</v>
          </cell>
          <cell r="E1238" t="str">
            <v>管</v>
          </cell>
          <cell r="F1238" t="str">
            <v/>
          </cell>
          <cell r="H1238">
            <v>9309</v>
          </cell>
          <cell r="I1238">
            <v>1679</v>
          </cell>
          <cell r="J1238">
            <v>1679</v>
          </cell>
          <cell r="K1238">
            <v>1916</v>
          </cell>
          <cell r="L1238">
            <v>2548</v>
          </cell>
          <cell r="M1238">
            <v>3252</v>
          </cell>
          <cell r="N1238">
            <v>3252</v>
          </cell>
          <cell r="O1238">
            <v>3651</v>
          </cell>
          <cell r="P1238">
            <v>4761</v>
          </cell>
          <cell r="Q1238">
            <v>6352</v>
          </cell>
          <cell r="R1238">
            <v>7254</v>
          </cell>
          <cell r="S1238">
            <v>7254</v>
          </cell>
          <cell r="T1238">
            <v>8919</v>
          </cell>
          <cell r="U1238">
            <v>10816</v>
          </cell>
          <cell r="V1238">
            <v>14489</v>
          </cell>
          <cell r="W1238" t="str">
            <v>-</v>
          </cell>
          <cell r="X1238" t="str">
            <v>-</v>
          </cell>
          <cell r="Y1238" t="str">
            <v>-</v>
          </cell>
          <cell r="Z1238" t="str">
            <v>-</v>
          </cell>
          <cell r="AA1238" t="str">
            <v/>
          </cell>
          <cell r="AB1238" t="str">
            <v/>
          </cell>
          <cell r="AC1238" t="str">
            <v/>
          </cell>
          <cell r="AD1238" t="str">
            <v/>
          </cell>
        </row>
        <row r="1239">
          <cell r="A1239" t="str">
            <v>9310</v>
          </cell>
          <cell r="B1239" t="str">
            <v>パイプ</v>
          </cell>
          <cell r="C1239" t="str">
            <v>SGP-VA</v>
          </cell>
          <cell r="D1239" t="str">
            <v>埋設</v>
          </cell>
          <cell r="E1239" t="str">
            <v>管+支</v>
          </cell>
          <cell r="F1239" t="str">
            <v/>
          </cell>
          <cell r="H1239">
            <v>9310</v>
          </cell>
          <cell r="I1239" t="str">
            <v>-</v>
          </cell>
          <cell r="J1239" t="str">
            <v>-</v>
          </cell>
          <cell r="K1239" t="str">
            <v>-</v>
          </cell>
          <cell r="L1239" t="str">
            <v>-</v>
          </cell>
          <cell r="M1239" t="str">
            <v>-</v>
          </cell>
          <cell r="N1239" t="str">
            <v>-</v>
          </cell>
          <cell r="O1239" t="str">
            <v>-</v>
          </cell>
          <cell r="P1239" t="str">
            <v>-</v>
          </cell>
          <cell r="Q1239" t="str">
            <v>-</v>
          </cell>
          <cell r="R1239" t="str">
            <v>-</v>
          </cell>
          <cell r="S1239" t="str">
            <v>-</v>
          </cell>
          <cell r="T1239" t="str">
            <v>-</v>
          </cell>
          <cell r="U1239" t="str">
            <v>-</v>
          </cell>
          <cell r="V1239" t="str">
            <v>-</v>
          </cell>
          <cell r="W1239" t="str">
            <v>-</v>
          </cell>
          <cell r="X1239" t="str">
            <v>-</v>
          </cell>
          <cell r="Y1239" t="str">
            <v>-</v>
          </cell>
          <cell r="Z1239" t="str">
            <v>-</v>
          </cell>
          <cell r="AA1239" t="str">
            <v/>
          </cell>
          <cell r="AB1239" t="str">
            <v/>
          </cell>
          <cell r="AC1239" t="str">
            <v/>
          </cell>
          <cell r="AD1239" t="str">
            <v/>
          </cell>
        </row>
        <row r="1240">
          <cell r="A1240" t="str">
            <v>9311</v>
          </cell>
          <cell r="B1240" t="str">
            <v>パイプ</v>
          </cell>
          <cell r="C1240" t="str">
            <v>SGP-VA</v>
          </cell>
          <cell r="D1240" t="str">
            <v>埋設</v>
          </cell>
          <cell r="E1240" t="str">
            <v>管+支+塗</v>
          </cell>
          <cell r="F1240" t="str">
            <v/>
          </cell>
          <cell r="H1240">
            <v>9311</v>
          </cell>
          <cell r="I1240" t="str">
            <v>-</v>
          </cell>
          <cell r="J1240" t="str">
            <v>-</v>
          </cell>
          <cell r="K1240" t="str">
            <v>-</v>
          </cell>
          <cell r="L1240" t="str">
            <v>-</v>
          </cell>
          <cell r="M1240" t="str">
            <v>-</v>
          </cell>
          <cell r="N1240" t="str">
            <v>-</v>
          </cell>
          <cell r="O1240" t="str">
            <v>-</v>
          </cell>
          <cell r="P1240" t="str">
            <v>-</v>
          </cell>
          <cell r="Q1240" t="str">
            <v>-</v>
          </cell>
          <cell r="R1240" t="str">
            <v>-</v>
          </cell>
          <cell r="S1240" t="str">
            <v>-</v>
          </cell>
          <cell r="T1240" t="str">
            <v>-</v>
          </cell>
          <cell r="U1240" t="str">
            <v>-</v>
          </cell>
          <cell r="V1240" t="str">
            <v>-</v>
          </cell>
          <cell r="W1240" t="str">
            <v>-</v>
          </cell>
          <cell r="X1240" t="str">
            <v>-</v>
          </cell>
          <cell r="Y1240" t="str">
            <v>-</v>
          </cell>
          <cell r="Z1240" t="str">
            <v>-</v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</row>
        <row r="1241">
          <cell r="A1241" t="str">
            <v>9312</v>
          </cell>
          <cell r="B1241" t="str">
            <v>パイプ</v>
          </cell>
          <cell r="C1241" t="str">
            <v>SGP-VA</v>
          </cell>
          <cell r="D1241" t="str">
            <v>埋設</v>
          </cell>
          <cell r="E1241" t="str">
            <v>管+塗</v>
          </cell>
          <cell r="F1241" t="str">
            <v/>
          </cell>
          <cell r="H1241">
            <v>9312</v>
          </cell>
          <cell r="I1241" t="str">
            <v>-</v>
          </cell>
          <cell r="J1241" t="str">
            <v>-</v>
          </cell>
          <cell r="K1241" t="str">
            <v>-</v>
          </cell>
          <cell r="L1241" t="str">
            <v>-</v>
          </cell>
          <cell r="M1241" t="str">
            <v>-</v>
          </cell>
          <cell r="N1241" t="str">
            <v>-</v>
          </cell>
          <cell r="O1241" t="str">
            <v>-</v>
          </cell>
          <cell r="P1241" t="str">
            <v>-</v>
          </cell>
          <cell r="Q1241" t="str">
            <v>-</v>
          </cell>
          <cell r="R1241" t="str">
            <v>-</v>
          </cell>
          <cell r="S1241" t="str">
            <v>-</v>
          </cell>
          <cell r="T1241" t="str">
            <v>-</v>
          </cell>
          <cell r="U1241" t="str">
            <v>-</v>
          </cell>
          <cell r="V1241" t="str">
            <v>-</v>
          </cell>
          <cell r="W1241" t="str">
            <v>-</v>
          </cell>
          <cell r="X1241" t="str">
            <v>-</v>
          </cell>
          <cell r="Y1241" t="str">
            <v>-</v>
          </cell>
          <cell r="Z1241" t="str">
            <v>-</v>
          </cell>
          <cell r="AA1241" t="str">
            <v/>
          </cell>
          <cell r="AB1241" t="str">
            <v/>
          </cell>
          <cell r="AC1241" t="str">
            <v/>
          </cell>
          <cell r="AD1241" t="str">
            <v/>
          </cell>
        </row>
        <row r="1242">
          <cell r="A1242" t="str">
            <v>9313</v>
          </cell>
          <cell r="B1242" t="str">
            <v>パイプ</v>
          </cell>
          <cell r="C1242" t="str">
            <v>SGP-VA</v>
          </cell>
          <cell r="D1242" t="str">
            <v>既設</v>
          </cell>
          <cell r="E1242" t="str">
            <v>管</v>
          </cell>
          <cell r="F1242" t="str">
            <v/>
          </cell>
          <cell r="H1242">
            <v>9313</v>
          </cell>
          <cell r="I1242">
            <v>2959</v>
          </cell>
          <cell r="J1242">
            <v>2959</v>
          </cell>
          <cell r="K1242">
            <v>3676</v>
          </cell>
          <cell r="L1242">
            <v>4308</v>
          </cell>
          <cell r="M1242">
            <v>5332</v>
          </cell>
          <cell r="N1242">
            <v>5332</v>
          </cell>
          <cell r="O1242">
            <v>6371</v>
          </cell>
          <cell r="P1242">
            <v>7960</v>
          </cell>
          <cell r="Q1242">
            <v>10353</v>
          </cell>
          <cell r="R1242">
            <v>12375</v>
          </cell>
          <cell r="S1242">
            <v>12375</v>
          </cell>
          <cell r="T1242">
            <v>15798</v>
          </cell>
          <cell r="U1242">
            <v>19296</v>
          </cell>
          <cell r="V1242">
            <v>24089</v>
          </cell>
          <cell r="W1242" t="str">
            <v>-</v>
          </cell>
          <cell r="X1242" t="str">
            <v>-</v>
          </cell>
          <cell r="Y1242" t="str">
            <v>-</v>
          </cell>
          <cell r="Z1242" t="str">
            <v>-</v>
          </cell>
          <cell r="AA1242" t="str">
            <v/>
          </cell>
          <cell r="AB1242" t="str">
            <v/>
          </cell>
          <cell r="AC1242" t="str">
            <v/>
          </cell>
          <cell r="AD1242" t="str">
            <v/>
          </cell>
        </row>
        <row r="1243">
          <cell r="A1243" t="str">
            <v>9314</v>
          </cell>
          <cell r="B1243" t="str">
            <v>パイプ</v>
          </cell>
          <cell r="C1243" t="str">
            <v>SGP-VA</v>
          </cell>
          <cell r="D1243" t="str">
            <v>既設</v>
          </cell>
          <cell r="E1243" t="str">
            <v>管+支</v>
          </cell>
          <cell r="F1243" t="str">
            <v/>
          </cell>
          <cell r="H1243">
            <v>9314</v>
          </cell>
          <cell r="I1243">
            <v>3021</v>
          </cell>
          <cell r="J1243">
            <v>3021</v>
          </cell>
          <cell r="K1243">
            <v>3744</v>
          </cell>
          <cell r="L1243">
            <v>4403</v>
          </cell>
          <cell r="M1243">
            <v>5459</v>
          </cell>
          <cell r="N1243">
            <v>5459</v>
          </cell>
          <cell r="O1243">
            <v>6519</v>
          </cell>
          <cell r="P1243">
            <v>8161</v>
          </cell>
          <cell r="Q1243">
            <v>10634</v>
          </cell>
          <cell r="R1243">
            <v>12706</v>
          </cell>
          <cell r="S1243">
            <v>12706</v>
          </cell>
          <cell r="T1243">
            <v>16256</v>
          </cell>
          <cell r="U1243">
            <v>19860</v>
          </cell>
          <cell r="V1243">
            <v>24856</v>
          </cell>
          <cell r="W1243" t="str">
            <v>-</v>
          </cell>
          <cell r="X1243" t="str">
            <v>-</v>
          </cell>
          <cell r="Y1243" t="str">
            <v>-</v>
          </cell>
          <cell r="Z1243" t="str">
            <v>-</v>
          </cell>
          <cell r="AA1243" t="str">
            <v/>
          </cell>
          <cell r="AB1243" t="str">
            <v/>
          </cell>
          <cell r="AC1243" t="str">
            <v/>
          </cell>
          <cell r="AD1243" t="str">
            <v/>
          </cell>
        </row>
        <row r="1244">
          <cell r="A1244" t="str">
            <v>9315</v>
          </cell>
          <cell r="B1244" t="str">
            <v>パイプ</v>
          </cell>
          <cell r="C1244" t="str">
            <v>SGP-VA</v>
          </cell>
          <cell r="D1244" t="str">
            <v>既設</v>
          </cell>
          <cell r="E1244" t="str">
            <v>管+支+塗</v>
          </cell>
          <cell r="F1244" t="str">
            <v/>
          </cell>
          <cell r="H1244">
            <v>9315</v>
          </cell>
          <cell r="I1244">
            <v>3045</v>
          </cell>
          <cell r="J1244">
            <v>3045</v>
          </cell>
          <cell r="K1244">
            <v>3771</v>
          </cell>
          <cell r="L1244">
            <v>4440</v>
          </cell>
          <cell r="M1244">
            <v>5383</v>
          </cell>
          <cell r="N1244">
            <v>5383</v>
          </cell>
          <cell r="O1244">
            <v>6577</v>
          </cell>
          <cell r="P1244">
            <v>8241</v>
          </cell>
          <cell r="Q1244">
            <v>10746</v>
          </cell>
          <cell r="R1244">
            <v>12838</v>
          </cell>
          <cell r="S1244">
            <v>12838</v>
          </cell>
          <cell r="T1244">
            <v>16439</v>
          </cell>
          <cell r="U1244">
            <v>20086</v>
          </cell>
          <cell r="V1244">
            <v>25163</v>
          </cell>
          <cell r="W1244" t="str">
            <v>-</v>
          </cell>
          <cell r="X1244" t="str">
            <v>-</v>
          </cell>
          <cell r="Y1244" t="str">
            <v>-</v>
          </cell>
          <cell r="Z1244" t="str">
            <v>-</v>
          </cell>
          <cell r="AA1244" t="str">
            <v/>
          </cell>
          <cell r="AB1244" t="str">
            <v/>
          </cell>
          <cell r="AC1244" t="str">
            <v/>
          </cell>
          <cell r="AD1244" t="str">
            <v/>
          </cell>
        </row>
        <row r="1245">
          <cell r="A1245" t="str">
            <v>9316</v>
          </cell>
          <cell r="B1245" t="str">
            <v>パイプ</v>
          </cell>
          <cell r="C1245" t="str">
            <v>SGP-VA</v>
          </cell>
          <cell r="D1245" t="str">
            <v>既設</v>
          </cell>
          <cell r="E1245" t="str">
            <v>管+塗</v>
          </cell>
          <cell r="F1245" t="str">
            <v/>
          </cell>
          <cell r="H1245">
            <v>9316</v>
          </cell>
          <cell r="I1245">
            <v>2983</v>
          </cell>
          <cell r="J1245">
            <v>2983</v>
          </cell>
          <cell r="K1245">
            <v>3703</v>
          </cell>
          <cell r="L1245">
            <v>4347</v>
          </cell>
          <cell r="M1245">
            <v>5510</v>
          </cell>
          <cell r="N1245">
            <v>5510</v>
          </cell>
          <cell r="O1245">
            <v>6430</v>
          </cell>
          <cell r="P1245">
            <v>8040</v>
          </cell>
          <cell r="Q1245">
            <v>10465</v>
          </cell>
          <cell r="R1245">
            <v>12507</v>
          </cell>
          <cell r="S1245">
            <v>12507</v>
          </cell>
          <cell r="T1245">
            <v>15981</v>
          </cell>
          <cell r="U1245">
            <v>19521</v>
          </cell>
          <cell r="V1245">
            <v>24395</v>
          </cell>
          <cell r="W1245" t="str">
            <v>-</v>
          </cell>
          <cell r="X1245" t="str">
            <v>-</v>
          </cell>
          <cell r="Y1245" t="str">
            <v>-</v>
          </cell>
          <cell r="Z1245" t="str">
            <v>-</v>
          </cell>
          <cell r="AA1245" t="str">
            <v/>
          </cell>
          <cell r="AB1245" t="str">
            <v/>
          </cell>
          <cell r="AC1245" t="str">
            <v/>
          </cell>
          <cell r="AD1245" t="str">
            <v/>
          </cell>
        </row>
        <row r="1246">
          <cell r="A1246" t="str">
            <v>9321</v>
          </cell>
          <cell r="B1246" t="str">
            <v>パイプ</v>
          </cell>
          <cell r="C1246" t="str">
            <v>VP</v>
          </cell>
          <cell r="D1246" t="str">
            <v>屋内</v>
          </cell>
          <cell r="E1246" t="str">
            <v>管</v>
          </cell>
          <cell r="F1246" t="str">
            <v/>
          </cell>
          <cell r="H1246">
            <v>9321</v>
          </cell>
          <cell r="I1246">
            <v>1367</v>
          </cell>
          <cell r="J1246">
            <v>1367</v>
          </cell>
          <cell r="K1246">
            <v>1598</v>
          </cell>
          <cell r="L1246">
            <v>1986</v>
          </cell>
          <cell r="M1246">
            <v>2357</v>
          </cell>
          <cell r="N1246">
            <v>2357</v>
          </cell>
          <cell r="O1246">
            <v>2733</v>
          </cell>
          <cell r="P1246">
            <v>3350</v>
          </cell>
          <cell r="Q1246">
            <v>4123</v>
          </cell>
          <cell r="R1246">
            <v>5085</v>
          </cell>
          <cell r="S1246">
            <v>5085</v>
          </cell>
          <cell r="T1246">
            <v>6477</v>
          </cell>
          <cell r="U1246">
            <v>7971</v>
          </cell>
          <cell r="V1246">
            <v>9968</v>
          </cell>
          <cell r="W1246" t="str">
            <v>-</v>
          </cell>
          <cell r="X1246" t="str">
            <v>-</v>
          </cell>
          <cell r="Y1246" t="str">
            <v>-</v>
          </cell>
          <cell r="Z1246" t="str">
            <v>-</v>
          </cell>
          <cell r="AA1246" t="str">
            <v/>
          </cell>
          <cell r="AB1246" t="str">
            <v/>
          </cell>
          <cell r="AC1246" t="str">
            <v/>
          </cell>
          <cell r="AD1246" t="str">
            <v/>
          </cell>
        </row>
        <row r="1247">
          <cell r="A1247" t="str">
            <v>9322</v>
          </cell>
          <cell r="B1247" t="str">
            <v>パイプ</v>
          </cell>
          <cell r="C1247" t="str">
            <v>VP</v>
          </cell>
          <cell r="D1247" t="str">
            <v>屋内</v>
          </cell>
          <cell r="E1247" t="str">
            <v>管+支</v>
          </cell>
          <cell r="F1247" t="str">
            <v/>
          </cell>
          <cell r="H1247">
            <v>9322</v>
          </cell>
          <cell r="I1247">
            <v>1405</v>
          </cell>
          <cell r="J1247">
            <v>1405</v>
          </cell>
          <cell r="K1247">
            <v>1665</v>
          </cell>
          <cell r="L1247">
            <v>2083</v>
          </cell>
          <cell r="M1247">
            <v>2477</v>
          </cell>
          <cell r="N1247">
            <v>2477</v>
          </cell>
          <cell r="O1247">
            <v>2876</v>
          </cell>
          <cell r="P1247">
            <v>3550</v>
          </cell>
          <cell r="Q1247">
            <v>4380</v>
          </cell>
          <cell r="R1247">
            <v>5478</v>
          </cell>
          <cell r="S1247">
            <v>5478</v>
          </cell>
          <cell r="T1247">
            <v>7054</v>
          </cell>
          <cell r="U1247">
            <v>8706</v>
          </cell>
          <cell r="V1247">
            <v>11074</v>
          </cell>
          <cell r="W1247" t="str">
            <v>-</v>
          </cell>
          <cell r="X1247" t="str">
            <v>-</v>
          </cell>
          <cell r="Y1247" t="str">
            <v>-</v>
          </cell>
          <cell r="Z1247" t="str">
            <v>-</v>
          </cell>
          <cell r="AA1247" t="str">
            <v/>
          </cell>
          <cell r="AB1247" t="str">
            <v/>
          </cell>
          <cell r="AC1247" t="str">
            <v/>
          </cell>
          <cell r="AD1247" t="str">
            <v/>
          </cell>
        </row>
        <row r="1248">
          <cell r="A1248" t="str">
            <v>9323</v>
          </cell>
          <cell r="B1248" t="str">
            <v>パイプ</v>
          </cell>
          <cell r="C1248" t="str">
            <v>VP</v>
          </cell>
          <cell r="D1248" t="str">
            <v>屋外</v>
          </cell>
          <cell r="E1248" t="str">
            <v>管</v>
          </cell>
          <cell r="F1248" t="str">
            <v/>
          </cell>
          <cell r="H1248">
            <v>9323</v>
          </cell>
          <cell r="I1248">
            <v>1047</v>
          </cell>
          <cell r="J1248">
            <v>1047</v>
          </cell>
          <cell r="K1248">
            <v>1278</v>
          </cell>
          <cell r="L1248">
            <v>1506</v>
          </cell>
          <cell r="M1248">
            <v>1877</v>
          </cell>
          <cell r="N1248">
            <v>1877</v>
          </cell>
          <cell r="O1248">
            <v>2252</v>
          </cell>
          <cell r="P1248">
            <v>2710</v>
          </cell>
          <cell r="Q1248">
            <v>3322</v>
          </cell>
          <cell r="R1248">
            <v>4125</v>
          </cell>
          <cell r="S1248">
            <v>4125</v>
          </cell>
          <cell r="T1248">
            <v>5357</v>
          </cell>
          <cell r="U1248">
            <v>6691</v>
          </cell>
          <cell r="V1248">
            <v>8367</v>
          </cell>
          <cell r="W1248" t="str">
            <v>-</v>
          </cell>
          <cell r="X1248" t="str">
            <v>-</v>
          </cell>
          <cell r="Y1248" t="str">
            <v>-</v>
          </cell>
          <cell r="Z1248" t="str">
            <v>-</v>
          </cell>
          <cell r="AA1248" t="str">
            <v/>
          </cell>
          <cell r="AB1248" t="str">
            <v/>
          </cell>
          <cell r="AC1248" t="str">
            <v/>
          </cell>
          <cell r="AD1248" t="str">
            <v/>
          </cell>
        </row>
        <row r="1249">
          <cell r="A1249" t="str">
            <v>9324</v>
          </cell>
          <cell r="B1249" t="str">
            <v>パイプ</v>
          </cell>
          <cell r="C1249" t="str">
            <v>VP</v>
          </cell>
          <cell r="D1249" t="str">
            <v>屋外</v>
          </cell>
          <cell r="E1249" t="str">
            <v>管+支</v>
          </cell>
          <cell r="F1249" t="str">
            <v/>
          </cell>
          <cell r="H1249">
            <v>9324</v>
          </cell>
          <cell r="I1249">
            <v>1085</v>
          </cell>
          <cell r="J1249">
            <v>1085</v>
          </cell>
          <cell r="K1249">
            <v>1345</v>
          </cell>
          <cell r="L1249">
            <v>1603</v>
          </cell>
          <cell r="M1249">
            <v>1997</v>
          </cell>
          <cell r="N1249">
            <v>1997</v>
          </cell>
          <cell r="O1249">
            <v>2395</v>
          </cell>
          <cell r="P1249">
            <v>2910</v>
          </cell>
          <cell r="Q1249">
            <v>3579</v>
          </cell>
          <cell r="R1249">
            <v>4518</v>
          </cell>
          <cell r="S1249">
            <v>4518</v>
          </cell>
          <cell r="T1249">
            <v>5934</v>
          </cell>
          <cell r="U1249">
            <v>7426</v>
          </cell>
          <cell r="V1249">
            <v>9473</v>
          </cell>
          <cell r="W1249" t="str">
            <v>-</v>
          </cell>
          <cell r="X1249" t="str">
            <v>-</v>
          </cell>
          <cell r="Y1249" t="str">
            <v>-</v>
          </cell>
          <cell r="Z1249" t="str">
            <v>-</v>
          </cell>
          <cell r="AA1249" t="str">
            <v/>
          </cell>
          <cell r="AB1249" t="str">
            <v/>
          </cell>
          <cell r="AC1249" t="str">
            <v/>
          </cell>
          <cell r="AD1249" t="str">
            <v/>
          </cell>
        </row>
        <row r="1250">
          <cell r="A1250" t="str">
            <v>9325</v>
          </cell>
          <cell r="B1250" t="str">
            <v>パイプ</v>
          </cell>
          <cell r="C1250" t="str">
            <v>VP</v>
          </cell>
          <cell r="D1250" t="str">
            <v>排水通気</v>
          </cell>
          <cell r="E1250" t="str">
            <v>管</v>
          </cell>
          <cell r="F1250" t="str">
            <v/>
          </cell>
          <cell r="H1250">
            <v>9325</v>
          </cell>
          <cell r="I1250" t="str">
            <v>-</v>
          </cell>
          <cell r="J1250" t="str">
            <v>-</v>
          </cell>
          <cell r="K1250" t="str">
            <v>-</v>
          </cell>
          <cell r="L1250" t="str">
            <v>-</v>
          </cell>
          <cell r="M1250" t="str">
            <v>-</v>
          </cell>
          <cell r="N1250" t="str">
            <v>-</v>
          </cell>
          <cell r="O1250">
            <v>2092</v>
          </cell>
          <cell r="P1250">
            <v>2871</v>
          </cell>
          <cell r="Q1250">
            <v>3642</v>
          </cell>
          <cell r="R1250">
            <v>4446</v>
          </cell>
          <cell r="S1250">
            <v>4446</v>
          </cell>
          <cell r="T1250">
            <v>5837</v>
          </cell>
          <cell r="U1250">
            <v>7171</v>
          </cell>
          <cell r="V1250">
            <v>9167</v>
          </cell>
          <cell r="W1250">
            <v>12409</v>
          </cell>
          <cell r="X1250">
            <v>16651</v>
          </cell>
          <cell r="Y1250">
            <v>21253</v>
          </cell>
          <cell r="Z1250" t="str">
            <v>-</v>
          </cell>
          <cell r="AA1250" t="str">
            <v/>
          </cell>
          <cell r="AB1250" t="str">
            <v/>
          </cell>
          <cell r="AC1250" t="str">
            <v/>
          </cell>
          <cell r="AD1250" t="str">
            <v/>
          </cell>
        </row>
        <row r="1251">
          <cell r="A1251" t="str">
            <v>9326</v>
          </cell>
          <cell r="B1251" t="str">
            <v>パイプ</v>
          </cell>
          <cell r="C1251" t="str">
            <v>VP</v>
          </cell>
          <cell r="D1251" t="str">
            <v>排水通気</v>
          </cell>
          <cell r="E1251" t="str">
            <v>管+支</v>
          </cell>
          <cell r="F1251" t="str">
            <v/>
          </cell>
          <cell r="H1251">
            <v>9326</v>
          </cell>
          <cell r="I1251" t="str">
            <v>-</v>
          </cell>
          <cell r="J1251" t="str">
            <v>-</v>
          </cell>
          <cell r="K1251" t="str">
            <v>-</v>
          </cell>
          <cell r="L1251" t="str">
            <v>-</v>
          </cell>
          <cell r="M1251" t="str">
            <v>-</v>
          </cell>
          <cell r="N1251" t="str">
            <v>-</v>
          </cell>
          <cell r="O1251">
            <v>2235</v>
          </cell>
          <cell r="P1251">
            <v>3071</v>
          </cell>
          <cell r="Q1251">
            <v>3899</v>
          </cell>
          <cell r="R1251">
            <v>4839</v>
          </cell>
          <cell r="S1251">
            <v>4839</v>
          </cell>
          <cell r="T1251">
            <v>6414</v>
          </cell>
          <cell r="U1251">
            <v>7906</v>
          </cell>
          <cell r="V1251">
            <v>10273</v>
          </cell>
          <cell r="W1251">
            <v>14076</v>
          </cell>
          <cell r="X1251">
            <v>19235</v>
          </cell>
          <cell r="Y1251">
            <v>24907</v>
          </cell>
          <cell r="Z1251" t="str">
            <v>-</v>
          </cell>
          <cell r="AA1251" t="str">
            <v/>
          </cell>
          <cell r="AB1251" t="str">
            <v/>
          </cell>
          <cell r="AC1251" t="str">
            <v/>
          </cell>
          <cell r="AD1251" t="str">
            <v/>
          </cell>
        </row>
        <row r="1252">
          <cell r="A1252" t="str">
            <v>9327</v>
          </cell>
          <cell r="B1252" t="str">
            <v>パイプ</v>
          </cell>
          <cell r="C1252" t="str">
            <v>VP</v>
          </cell>
          <cell r="D1252" t="str">
            <v>既設</v>
          </cell>
          <cell r="E1252" t="str">
            <v>管</v>
          </cell>
          <cell r="F1252" t="str">
            <v/>
          </cell>
          <cell r="H1252">
            <v>9327</v>
          </cell>
          <cell r="I1252">
            <v>1687</v>
          </cell>
          <cell r="J1252">
            <v>1687</v>
          </cell>
          <cell r="K1252">
            <v>1918</v>
          </cell>
          <cell r="L1252">
            <v>2466</v>
          </cell>
          <cell r="M1252">
            <v>2837</v>
          </cell>
          <cell r="N1252">
            <v>2837</v>
          </cell>
          <cell r="O1252">
            <v>3372</v>
          </cell>
          <cell r="P1252">
            <v>4151</v>
          </cell>
          <cell r="Q1252">
            <v>5082</v>
          </cell>
          <cell r="R1252">
            <v>6205</v>
          </cell>
          <cell r="S1252">
            <v>6205</v>
          </cell>
          <cell r="T1252">
            <v>7917</v>
          </cell>
          <cell r="U1252">
            <v>9731</v>
          </cell>
          <cell r="V1252">
            <v>12048</v>
          </cell>
          <cell r="W1252" t="str">
            <v>-</v>
          </cell>
          <cell r="X1252" t="str">
            <v>-</v>
          </cell>
          <cell r="Y1252" t="str">
            <v>-</v>
          </cell>
          <cell r="Z1252" t="str">
            <v>-</v>
          </cell>
          <cell r="AA1252" t="str">
            <v/>
          </cell>
          <cell r="AB1252" t="str">
            <v/>
          </cell>
          <cell r="AC1252" t="str">
            <v/>
          </cell>
          <cell r="AD1252" t="str">
            <v/>
          </cell>
        </row>
        <row r="1253">
          <cell r="A1253" t="str">
            <v>9328</v>
          </cell>
          <cell r="B1253" t="str">
            <v>パイプ</v>
          </cell>
          <cell r="C1253" t="str">
            <v>VP</v>
          </cell>
          <cell r="D1253" t="str">
            <v>既設</v>
          </cell>
          <cell r="E1253" t="str">
            <v>管+支</v>
          </cell>
          <cell r="F1253" t="str">
            <v/>
          </cell>
          <cell r="H1253">
            <v>9328</v>
          </cell>
          <cell r="I1253">
            <v>1725</v>
          </cell>
          <cell r="J1253">
            <v>1725</v>
          </cell>
          <cell r="K1253">
            <v>1985</v>
          </cell>
          <cell r="L1253">
            <v>2563</v>
          </cell>
          <cell r="M1253">
            <v>2957</v>
          </cell>
          <cell r="N1253">
            <v>2957</v>
          </cell>
          <cell r="O1253">
            <v>3515</v>
          </cell>
          <cell r="P1253">
            <v>4351</v>
          </cell>
          <cell r="Q1253">
            <v>5339</v>
          </cell>
          <cell r="R1253">
            <v>6598</v>
          </cell>
          <cell r="S1253">
            <v>6598</v>
          </cell>
          <cell r="T1253">
            <v>8494</v>
          </cell>
          <cell r="U1253">
            <v>10466</v>
          </cell>
          <cell r="V1253">
            <v>13154</v>
          </cell>
          <cell r="W1253" t="str">
            <v>-</v>
          </cell>
          <cell r="X1253" t="str">
            <v>-</v>
          </cell>
          <cell r="Y1253" t="str">
            <v>-</v>
          </cell>
          <cell r="Z1253" t="str">
            <v>-</v>
          </cell>
          <cell r="AA1253" t="str">
            <v/>
          </cell>
          <cell r="AB1253" t="str">
            <v/>
          </cell>
          <cell r="AC1253" t="str">
            <v/>
          </cell>
          <cell r="AD1253" t="str">
            <v/>
          </cell>
        </row>
        <row r="1254">
          <cell r="A1254" t="str">
            <v>9331</v>
          </cell>
          <cell r="B1254" t="str">
            <v>パイプ</v>
          </cell>
          <cell r="C1254" t="str">
            <v>VU</v>
          </cell>
          <cell r="D1254" t="str">
            <v>屋内</v>
          </cell>
          <cell r="E1254" t="str">
            <v>管</v>
          </cell>
          <cell r="F1254" t="str">
            <v/>
          </cell>
          <cell r="H1254">
            <v>9331</v>
          </cell>
          <cell r="I1254" t="str">
            <v>-</v>
          </cell>
          <cell r="J1254" t="str">
            <v>-</v>
          </cell>
          <cell r="K1254" t="str">
            <v>-</v>
          </cell>
          <cell r="L1254" t="str">
            <v>-</v>
          </cell>
          <cell r="M1254" t="str">
            <v>-</v>
          </cell>
          <cell r="N1254" t="str">
            <v>-</v>
          </cell>
          <cell r="O1254" t="str">
            <v>-</v>
          </cell>
          <cell r="P1254" t="str">
            <v>-</v>
          </cell>
          <cell r="Q1254" t="str">
            <v>-</v>
          </cell>
          <cell r="R1254" t="str">
            <v>-</v>
          </cell>
          <cell r="S1254" t="str">
            <v>-</v>
          </cell>
          <cell r="T1254" t="str">
            <v>-</v>
          </cell>
          <cell r="U1254" t="str">
            <v>-</v>
          </cell>
          <cell r="V1254" t="str">
            <v>-</v>
          </cell>
          <cell r="W1254" t="str">
            <v>-</v>
          </cell>
          <cell r="X1254" t="str">
            <v>-</v>
          </cell>
          <cell r="Y1254" t="str">
            <v>-</v>
          </cell>
          <cell r="Z1254" t="str">
            <v>-</v>
          </cell>
          <cell r="AA1254" t="str">
            <v/>
          </cell>
          <cell r="AB1254" t="str">
            <v/>
          </cell>
          <cell r="AC1254" t="str">
            <v/>
          </cell>
          <cell r="AD1254" t="str">
            <v/>
          </cell>
        </row>
        <row r="1255">
          <cell r="A1255" t="str">
            <v>9332</v>
          </cell>
          <cell r="B1255" t="str">
            <v>パイプ</v>
          </cell>
          <cell r="C1255" t="str">
            <v>VU</v>
          </cell>
          <cell r="D1255" t="str">
            <v>屋内</v>
          </cell>
          <cell r="E1255" t="str">
            <v>管+支</v>
          </cell>
          <cell r="F1255" t="str">
            <v/>
          </cell>
          <cell r="H1255">
            <v>9332</v>
          </cell>
          <cell r="I1255" t="str">
            <v>-</v>
          </cell>
          <cell r="J1255" t="str">
            <v>-</v>
          </cell>
          <cell r="K1255" t="str">
            <v>-</v>
          </cell>
          <cell r="L1255" t="str">
            <v>-</v>
          </cell>
          <cell r="M1255" t="str">
            <v>-</v>
          </cell>
          <cell r="N1255" t="str">
            <v>-</v>
          </cell>
          <cell r="O1255" t="str">
            <v>-</v>
          </cell>
          <cell r="P1255" t="str">
            <v>-</v>
          </cell>
          <cell r="Q1255" t="str">
            <v>-</v>
          </cell>
          <cell r="R1255" t="str">
            <v>-</v>
          </cell>
          <cell r="S1255" t="str">
            <v>-</v>
          </cell>
          <cell r="T1255" t="str">
            <v>-</v>
          </cell>
          <cell r="U1255" t="str">
            <v>-</v>
          </cell>
          <cell r="V1255" t="str">
            <v>-</v>
          </cell>
          <cell r="W1255" t="str">
            <v>-</v>
          </cell>
          <cell r="X1255" t="str">
            <v>-</v>
          </cell>
          <cell r="Y1255" t="str">
            <v>-</v>
          </cell>
          <cell r="Z1255" t="str">
            <v>-</v>
          </cell>
          <cell r="AA1255" t="str">
            <v/>
          </cell>
          <cell r="AB1255" t="str">
            <v/>
          </cell>
          <cell r="AC1255" t="str">
            <v/>
          </cell>
          <cell r="AD1255" t="str">
            <v/>
          </cell>
        </row>
        <row r="1256">
          <cell r="A1256" t="str">
            <v>9333</v>
          </cell>
          <cell r="B1256" t="str">
            <v>パイプ</v>
          </cell>
          <cell r="C1256" t="str">
            <v>VU</v>
          </cell>
          <cell r="D1256" t="str">
            <v>屋外</v>
          </cell>
          <cell r="E1256" t="str">
            <v>管</v>
          </cell>
          <cell r="F1256" t="str">
            <v/>
          </cell>
          <cell r="H1256">
            <v>9333</v>
          </cell>
          <cell r="I1256" t="str">
            <v>-</v>
          </cell>
          <cell r="J1256" t="str">
            <v>-</v>
          </cell>
          <cell r="K1256" t="str">
            <v>-</v>
          </cell>
          <cell r="L1256" t="str">
            <v>-</v>
          </cell>
          <cell r="M1256" t="str">
            <v>-</v>
          </cell>
          <cell r="N1256" t="str">
            <v>-</v>
          </cell>
          <cell r="O1256" t="str">
            <v>-</v>
          </cell>
          <cell r="P1256" t="str">
            <v>-</v>
          </cell>
          <cell r="Q1256" t="str">
            <v>-</v>
          </cell>
          <cell r="R1256" t="str">
            <v>-</v>
          </cell>
          <cell r="S1256" t="str">
            <v>-</v>
          </cell>
          <cell r="T1256" t="str">
            <v>-</v>
          </cell>
          <cell r="U1256" t="str">
            <v>-</v>
          </cell>
          <cell r="V1256" t="str">
            <v>-</v>
          </cell>
          <cell r="W1256" t="str">
            <v>-</v>
          </cell>
          <cell r="X1256" t="str">
            <v>-</v>
          </cell>
          <cell r="Y1256" t="str">
            <v>-</v>
          </cell>
          <cell r="Z1256" t="str">
            <v>-</v>
          </cell>
          <cell r="AA1256" t="str">
            <v/>
          </cell>
          <cell r="AB1256" t="str">
            <v/>
          </cell>
          <cell r="AC1256" t="str">
            <v/>
          </cell>
          <cell r="AD1256" t="str">
            <v/>
          </cell>
        </row>
        <row r="1257">
          <cell r="A1257" t="str">
            <v>9334</v>
          </cell>
          <cell r="B1257" t="str">
            <v>パイプ</v>
          </cell>
          <cell r="C1257" t="str">
            <v>VU</v>
          </cell>
          <cell r="D1257" t="str">
            <v>屋外</v>
          </cell>
          <cell r="E1257" t="str">
            <v>管+支</v>
          </cell>
          <cell r="F1257" t="str">
            <v/>
          </cell>
          <cell r="H1257">
            <v>9334</v>
          </cell>
          <cell r="I1257" t="str">
            <v>-</v>
          </cell>
          <cell r="J1257" t="str">
            <v>-</v>
          </cell>
          <cell r="K1257" t="str">
            <v>-</v>
          </cell>
          <cell r="L1257" t="str">
            <v>-</v>
          </cell>
          <cell r="M1257" t="str">
            <v>-</v>
          </cell>
          <cell r="N1257" t="str">
            <v>-</v>
          </cell>
          <cell r="O1257" t="str">
            <v>-</v>
          </cell>
          <cell r="P1257" t="str">
            <v>-</v>
          </cell>
          <cell r="Q1257" t="str">
            <v>-</v>
          </cell>
          <cell r="R1257" t="str">
            <v>-</v>
          </cell>
          <cell r="S1257" t="str">
            <v>-</v>
          </cell>
          <cell r="T1257" t="str">
            <v>-</v>
          </cell>
          <cell r="U1257" t="str">
            <v>-</v>
          </cell>
          <cell r="V1257" t="str">
            <v>-</v>
          </cell>
          <cell r="W1257" t="str">
            <v>-</v>
          </cell>
          <cell r="X1257" t="str">
            <v>-</v>
          </cell>
          <cell r="Y1257" t="str">
            <v>-</v>
          </cell>
          <cell r="Z1257" t="str">
            <v>-</v>
          </cell>
          <cell r="AA1257" t="str">
            <v/>
          </cell>
          <cell r="AB1257" t="str">
            <v/>
          </cell>
          <cell r="AC1257" t="str">
            <v/>
          </cell>
          <cell r="AD1257" t="str">
            <v/>
          </cell>
        </row>
        <row r="1258">
          <cell r="A1258" t="str">
            <v>9335</v>
          </cell>
          <cell r="B1258" t="str">
            <v>パイプ</v>
          </cell>
          <cell r="C1258" t="str">
            <v>VU</v>
          </cell>
          <cell r="D1258" t="str">
            <v>排水通気</v>
          </cell>
          <cell r="E1258" t="str">
            <v>管</v>
          </cell>
          <cell r="F1258" t="str">
            <v/>
          </cell>
          <cell r="H1258">
            <v>9335</v>
          </cell>
          <cell r="I1258" t="str">
            <v>-</v>
          </cell>
          <cell r="J1258" t="str">
            <v>-</v>
          </cell>
          <cell r="K1258" t="str">
            <v>-</v>
          </cell>
          <cell r="L1258" t="str">
            <v>-</v>
          </cell>
          <cell r="M1258" t="str">
            <v>-</v>
          </cell>
          <cell r="N1258" t="str">
            <v>-</v>
          </cell>
          <cell r="O1258">
            <v>1933</v>
          </cell>
          <cell r="P1258">
            <v>2622</v>
          </cell>
          <cell r="Q1258">
            <v>3378</v>
          </cell>
          <cell r="R1258">
            <v>3974</v>
          </cell>
          <cell r="S1258">
            <v>3974</v>
          </cell>
          <cell r="T1258">
            <v>5070</v>
          </cell>
          <cell r="U1258">
            <v>6454</v>
          </cell>
          <cell r="V1258">
            <v>8025</v>
          </cell>
          <cell r="W1258">
            <v>10899</v>
          </cell>
          <cell r="X1258">
            <v>14180</v>
          </cell>
          <cell r="Y1258">
            <v>17735</v>
          </cell>
          <cell r="Z1258" t="str">
            <v>-</v>
          </cell>
          <cell r="AA1258" t="str">
            <v/>
          </cell>
          <cell r="AB1258" t="str">
            <v/>
          </cell>
          <cell r="AC1258" t="str">
            <v/>
          </cell>
          <cell r="AD1258" t="str">
            <v/>
          </cell>
        </row>
        <row r="1259">
          <cell r="A1259" t="str">
            <v>9336</v>
          </cell>
          <cell r="B1259" t="str">
            <v>パイプ</v>
          </cell>
          <cell r="C1259" t="str">
            <v>VU</v>
          </cell>
          <cell r="D1259" t="str">
            <v>排水通気</v>
          </cell>
          <cell r="E1259" t="str">
            <v>管+支</v>
          </cell>
          <cell r="F1259" t="str">
            <v/>
          </cell>
          <cell r="H1259">
            <v>9336</v>
          </cell>
          <cell r="I1259" t="str">
            <v>-</v>
          </cell>
          <cell r="J1259" t="str">
            <v>-</v>
          </cell>
          <cell r="K1259" t="str">
            <v>-</v>
          </cell>
          <cell r="L1259" t="str">
            <v>-</v>
          </cell>
          <cell r="M1259" t="str">
            <v>-</v>
          </cell>
          <cell r="N1259" t="str">
            <v>-</v>
          </cell>
          <cell r="O1259">
            <v>2007</v>
          </cell>
          <cell r="P1259">
            <v>2717</v>
          </cell>
          <cell r="Q1259">
            <v>3522</v>
          </cell>
          <cell r="R1259">
            <v>4166</v>
          </cell>
          <cell r="S1259">
            <v>4166</v>
          </cell>
          <cell r="T1259">
            <v>5321</v>
          </cell>
          <cell r="U1259">
            <v>6885</v>
          </cell>
          <cell r="V1259">
            <v>8648</v>
          </cell>
          <cell r="W1259">
            <v>11925</v>
          </cell>
          <cell r="X1259">
            <v>15716</v>
          </cell>
          <cell r="Y1259">
            <v>19897</v>
          </cell>
          <cell r="Z1259" t="str">
            <v>-</v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</row>
        <row r="1260">
          <cell r="A1260" t="str">
            <v>9337</v>
          </cell>
          <cell r="B1260" t="str">
            <v>パイプ</v>
          </cell>
          <cell r="C1260" t="str">
            <v>VU</v>
          </cell>
          <cell r="D1260" t="str">
            <v>既設</v>
          </cell>
          <cell r="E1260" t="str">
            <v>管</v>
          </cell>
          <cell r="F1260" t="str">
            <v/>
          </cell>
          <cell r="H1260">
            <v>9337</v>
          </cell>
          <cell r="I1260" t="str">
            <v>-</v>
          </cell>
          <cell r="J1260" t="str">
            <v>-</v>
          </cell>
          <cell r="K1260" t="str">
            <v>-</v>
          </cell>
          <cell r="L1260" t="str">
            <v>-</v>
          </cell>
          <cell r="M1260" t="str">
            <v>-</v>
          </cell>
          <cell r="N1260" t="str">
            <v>-</v>
          </cell>
          <cell r="O1260" t="str">
            <v>-</v>
          </cell>
          <cell r="P1260" t="str">
            <v>-</v>
          </cell>
          <cell r="Q1260" t="str">
            <v>-</v>
          </cell>
          <cell r="R1260" t="str">
            <v>-</v>
          </cell>
          <cell r="S1260" t="str">
            <v>-</v>
          </cell>
          <cell r="T1260" t="str">
            <v>-</v>
          </cell>
          <cell r="U1260" t="str">
            <v>-</v>
          </cell>
          <cell r="V1260" t="str">
            <v>-</v>
          </cell>
          <cell r="W1260" t="str">
            <v>-</v>
          </cell>
          <cell r="X1260" t="str">
            <v>-</v>
          </cell>
          <cell r="Y1260" t="str">
            <v>-</v>
          </cell>
          <cell r="Z1260" t="str">
            <v>-</v>
          </cell>
          <cell r="AA1260" t="str">
            <v/>
          </cell>
          <cell r="AB1260" t="str">
            <v/>
          </cell>
          <cell r="AC1260" t="str">
            <v/>
          </cell>
          <cell r="AD1260" t="str">
            <v/>
          </cell>
        </row>
        <row r="1261">
          <cell r="A1261" t="str">
            <v>9338</v>
          </cell>
          <cell r="B1261" t="str">
            <v>パイプ</v>
          </cell>
          <cell r="C1261" t="str">
            <v>VU</v>
          </cell>
          <cell r="D1261" t="str">
            <v>既設</v>
          </cell>
          <cell r="E1261" t="str">
            <v>管+支</v>
          </cell>
          <cell r="F1261" t="str">
            <v/>
          </cell>
          <cell r="H1261">
            <v>9338</v>
          </cell>
          <cell r="I1261" t="str">
            <v>-</v>
          </cell>
          <cell r="J1261" t="str">
            <v>-</v>
          </cell>
          <cell r="K1261" t="str">
            <v>-</v>
          </cell>
          <cell r="L1261" t="str">
            <v>-</v>
          </cell>
          <cell r="M1261" t="str">
            <v>-</v>
          </cell>
          <cell r="N1261" t="str">
            <v>-</v>
          </cell>
          <cell r="O1261" t="str">
            <v>-</v>
          </cell>
          <cell r="P1261" t="str">
            <v>-</v>
          </cell>
          <cell r="Q1261" t="str">
            <v>-</v>
          </cell>
          <cell r="R1261" t="str">
            <v>-</v>
          </cell>
          <cell r="S1261" t="str">
            <v>-</v>
          </cell>
          <cell r="T1261" t="str">
            <v>-</v>
          </cell>
          <cell r="U1261" t="str">
            <v>-</v>
          </cell>
          <cell r="V1261" t="str">
            <v>-</v>
          </cell>
          <cell r="W1261" t="str">
            <v>-</v>
          </cell>
          <cell r="X1261" t="str">
            <v>-</v>
          </cell>
          <cell r="Y1261" t="str">
            <v>-</v>
          </cell>
          <cell r="Z1261" t="str">
            <v>-</v>
          </cell>
          <cell r="AA1261" t="str">
            <v/>
          </cell>
          <cell r="AB1261" t="str">
            <v/>
          </cell>
          <cell r="AC1261" t="str">
            <v/>
          </cell>
          <cell r="AD1261" t="str">
            <v/>
          </cell>
        </row>
        <row r="1262">
          <cell r="A1262" t="str">
            <v>9341</v>
          </cell>
          <cell r="B1262" t="str">
            <v>パイプ</v>
          </cell>
          <cell r="C1262" t="str">
            <v>HIVP</v>
          </cell>
          <cell r="D1262" t="str">
            <v>屋内</v>
          </cell>
          <cell r="E1262" t="str">
            <v>管</v>
          </cell>
          <cell r="F1262" t="str">
            <v/>
          </cell>
          <cell r="H1262">
            <v>9341</v>
          </cell>
          <cell r="I1262">
            <v>1398</v>
          </cell>
          <cell r="J1262">
            <v>1398</v>
          </cell>
          <cell r="K1262">
            <v>1649</v>
          </cell>
          <cell r="L1262">
            <v>2062</v>
          </cell>
          <cell r="M1262">
            <v>2447</v>
          </cell>
          <cell r="N1262">
            <v>2447</v>
          </cell>
          <cell r="O1262">
            <v>2931</v>
          </cell>
          <cell r="P1262">
            <v>3628</v>
          </cell>
          <cell r="Q1262">
            <v>4484</v>
          </cell>
          <cell r="R1262">
            <v>5620</v>
          </cell>
          <cell r="S1262">
            <v>5620</v>
          </cell>
          <cell r="T1262">
            <v>7297</v>
          </cell>
          <cell r="U1262">
            <v>9035</v>
          </cell>
          <cell r="V1262">
            <v>11632</v>
          </cell>
          <cell r="W1262" t="str">
            <v>-</v>
          </cell>
          <cell r="X1262" t="str">
            <v>-</v>
          </cell>
          <cell r="Y1262" t="str">
            <v>-</v>
          </cell>
          <cell r="Z1262" t="str">
            <v>-</v>
          </cell>
          <cell r="AA1262" t="str">
            <v/>
          </cell>
          <cell r="AB1262" t="str">
            <v/>
          </cell>
          <cell r="AC1262" t="str">
            <v/>
          </cell>
          <cell r="AD1262" t="str">
            <v/>
          </cell>
        </row>
        <row r="1263">
          <cell r="A1263" t="str">
            <v>9342</v>
          </cell>
          <cell r="B1263" t="str">
            <v>パイプ</v>
          </cell>
          <cell r="C1263" t="str">
            <v>HIVP</v>
          </cell>
          <cell r="D1263" t="str">
            <v>屋内</v>
          </cell>
          <cell r="E1263" t="str">
            <v>管+支</v>
          </cell>
          <cell r="F1263" t="str">
            <v/>
          </cell>
          <cell r="H1263">
            <v>9342</v>
          </cell>
          <cell r="I1263">
            <v>1449</v>
          </cell>
          <cell r="J1263">
            <v>1449</v>
          </cell>
          <cell r="K1263">
            <v>1739</v>
          </cell>
          <cell r="L1263">
            <v>2190</v>
          </cell>
          <cell r="M1263">
            <v>2604</v>
          </cell>
          <cell r="N1263">
            <v>2604</v>
          </cell>
          <cell r="O1263">
            <v>3157</v>
          </cell>
          <cell r="P1263">
            <v>3946</v>
          </cell>
          <cell r="Q1263">
            <v>4892</v>
          </cell>
          <cell r="R1263">
            <v>6241</v>
          </cell>
          <cell r="S1263">
            <v>6241</v>
          </cell>
          <cell r="T1263">
            <v>8222</v>
          </cell>
          <cell r="U1263">
            <v>10222</v>
          </cell>
          <cell r="V1263">
            <v>13445</v>
          </cell>
          <cell r="W1263" t="str">
            <v>-</v>
          </cell>
          <cell r="X1263" t="str">
            <v>-</v>
          </cell>
          <cell r="Y1263" t="str">
            <v>-</v>
          </cell>
          <cell r="Z1263" t="str">
            <v>-</v>
          </cell>
          <cell r="AA1263" t="str">
            <v/>
          </cell>
          <cell r="AB1263" t="str">
            <v/>
          </cell>
          <cell r="AC1263" t="str">
            <v/>
          </cell>
          <cell r="AD1263" t="str">
            <v/>
          </cell>
        </row>
        <row r="1264">
          <cell r="A1264" t="str">
            <v>9343</v>
          </cell>
          <cell r="B1264" t="str">
            <v>パイプ</v>
          </cell>
          <cell r="C1264" t="str">
            <v>HIVP</v>
          </cell>
          <cell r="D1264" t="str">
            <v>屋外</v>
          </cell>
          <cell r="E1264" t="str">
            <v>管</v>
          </cell>
          <cell r="F1264" t="str">
            <v/>
          </cell>
          <cell r="H1264">
            <v>9343</v>
          </cell>
          <cell r="I1264">
            <v>1078</v>
          </cell>
          <cell r="J1264">
            <v>1078</v>
          </cell>
          <cell r="K1264">
            <v>1329</v>
          </cell>
          <cell r="L1264">
            <v>1582</v>
          </cell>
          <cell r="M1264">
            <v>1967</v>
          </cell>
          <cell r="N1264">
            <v>1967</v>
          </cell>
          <cell r="O1264">
            <v>2450</v>
          </cell>
          <cell r="P1264">
            <v>2988</v>
          </cell>
          <cell r="Q1264">
            <v>3683</v>
          </cell>
          <cell r="R1264">
            <v>4660</v>
          </cell>
          <cell r="S1264">
            <v>4660</v>
          </cell>
          <cell r="T1264">
            <v>6177</v>
          </cell>
          <cell r="U1264">
            <v>7755</v>
          </cell>
          <cell r="V1264">
            <v>10031</v>
          </cell>
          <cell r="W1264" t="str">
            <v>-</v>
          </cell>
          <cell r="X1264" t="str">
            <v>-</v>
          </cell>
          <cell r="Y1264" t="str">
            <v>-</v>
          </cell>
          <cell r="Z1264" t="str">
            <v>-</v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</row>
        <row r="1265">
          <cell r="A1265" t="str">
            <v>9344</v>
          </cell>
          <cell r="B1265" t="str">
            <v>パイプ</v>
          </cell>
          <cell r="C1265" t="str">
            <v>HIVP</v>
          </cell>
          <cell r="D1265" t="str">
            <v>屋外</v>
          </cell>
          <cell r="E1265" t="str">
            <v>管+支</v>
          </cell>
          <cell r="F1265" t="str">
            <v/>
          </cell>
          <cell r="H1265">
            <v>9344</v>
          </cell>
          <cell r="I1265">
            <v>1129</v>
          </cell>
          <cell r="J1265">
            <v>1129</v>
          </cell>
          <cell r="K1265">
            <v>1419</v>
          </cell>
          <cell r="L1265">
            <v>1710</v>
          </cell>
          <cell r="M1265">
            <v>2124</v>
          </cell>
          <cell r="N1265">
            <v>2124</v>
          </cell>
          <cell r="O1265">
            <v>2676</v>
          </cell>
          <cell r="P1265">
            <v>3306</v>
          </cell>
          <cell r="Q1265">
            <v>4091</v>
          </cell>
          <cell r="R1265">
            <v>5281</v>
          </cell>
          <cell r="S1265">
            <v>5281</v>
          </cell>
          <cell r="T1265">
            <v>7102</v>
          </cell>
          <cell r="U1265">
            <v>8942</v>
          </cell>
          <cell r="V1265">
            <v>11844</v>
          </cell>
          <cell r="W1265" t="str">
            <v>-</v>
          </cell>
          <cell r="X1265" t="str">
            <v>-</v>
          </cell>
          <cell r="Y1265" t="str">
            <v>-</v>
          </cell>
          <cell r="Z1265" t="str">
            <v>-</v>
          </cell>
          <cell r="AA1265" t="str">
            <v/>
          </cell>
          <cell r="AB1265" t="str">
            <v/>
          </cell>
          <cell r="AC1265" t="str">
            <v/>
          </cell>
          <cell r="AD1265" t="str">
            <v/>
          </cell>
        </row>
        <row r="1266">
          <cell r="A1266" t="str">
            <v>9345</v>
          </cell>
          <cell r="B1266" t="str">
            <v>パイプ</v>
          </cell>
          <cell r="C1266" t="str">
            <v>HIVP</v>
          </cell>
          <cell r="D1266" t="str">
            <v>排水通気</v>
          </cell>
          <cell r="E1266" t="str">
            <v>管</v>
          </cell>
          <cell r="F1266" t="str">
            <v/>
          </cell>
          <cell r="H1266">
            <v>9345</v>
          </cell>
          <cell r="I1266" t="str">
            <v>-</v>
          </cell>
          <cell r="J1266" t="str">
            <v>-</v>
          </cell>
          <cell r="K1266" t="str">
            <v>-</v>
          </cell>
          <cell r="L1266" t="str">
            <v>-</v>
          </cell>
          <cell r="M1266" t="str">
            <v>-</v>
          </cell>
          <cell r="N1266" t="str">
            <v>-</v>
          </cell>
          <cell r="O1266" t="str">
            <v>-</v>
          </cell>
          <cell r="P1266" t="str">
            <v>-</v>
          </cell>
          <cell r="Q1266" t="str">
            <v>-</v>
          </cell>
          <cell r="R1266" t="str">
            <v>-</v>
          </cell>
          <cell r="S1266" t="str">
            <v>-</v>
          </cell>
          <cell r="T1266" t="str">
            <v>-</v>
          </cell>
          <cell r="U1266" t="str">
            <v>-</v>
          </cell>
          <cell r="V1266" t="str">
            <v>-</v>
          </cell>
          <cell r="W1266" t="str">
            <v>-</v>
          </cell>
          <cell r="X1266" t="str">
            <v>-</v>
          </cell>
          <cell r="Y1266" t="str">
            <v>-</v>
          </cell>
          <cell r="Z1266" t="str">
            <v>-</v>
          </cell>
          <cell r="AA1266" t="str">
            <v/>
          </cell>
          <cell r="AB1266" t="str">
            <v/>
          </cell>
          <cell r="AC1266" t="str">
            <v/>
          </cell>
          <cell r="AD1266" t="str">
            <v/>
          </cell>
        </row>
        <row r="1267">
          <cell r="A1267" t="str">
            <v>9346</v>
          </cell>
          <cell r="B1267" t="str">
            <v>パイプ</v>
          </cell>
          <cell r="C1267" t="str">
            <v>HIVP</v>
          </cell>
          <cell r="D1267" t="str">
            <v>排水通気</v>
          </cell>
          <cell r="E1267" t="str">
            <v>管+支</v>
          </cell>
          <cell r="F1267" t="str">
            <v/>
          </cell>
          <cell r="H1267">
            <v>9346</v>
          </cell>
          <cell r="I1267" t="str">
            <v>-</v>
          </cell>
          <cell r="J1267" t="str">
            <v>-</v>
          </cell>
          <cell r="K1267" t="str">
            <v>-</v>
          </cell>
          <cell r="L1267" t="str">
            <v>-</v>
          </cell>
          <cell r="M1267" t="str">
            <v>-</v>
          </cell>
          <cell r="N1267" t="str">
            <v>-</v>
          </cell>
          <cell r="O1267" t="str">
            <v>-</v>
          </cell>
          <cell r="P1267" t="str">
            <v>-</v>
          </cell>
          <cell r="Q1267" t="str">
            <v>-</v>
          </cell>
          <cell r="R1267" t="str">
            <v>-</v>
          </cell>
          <cell r="S1267" t="str">
            <v>-</v>
          </cell>
          <cell r="T1267" t="str">
            <v>-</v>
          </cell>
          <cell r="U1267" t="str">
            <v>-</v>
          </cell>
          <cell r="V1267" t="str">
            <v>-</v>
          </cell>
          <cell r="W1267" t="str">
            <v>-</v>
          </cell>
          <cell r="X1267" t="str">
            <v>-</v>
          </cell>
          <cell r="Y1267" t="str">
            <v>-</v>
          </cell>
          <cell r="Z1267" t="str">
            <v>-</v>
          </cell>
          <cell r="AA1267" t="str">
            <v/>
          </cell>
          <cell r="AB1267" t="str">
            <v/>
          </cell>
          <cell r="AC1267" t="str">
            <v/>
          </cell>
          <cell r="AD1267" t="str">
            <v/>
          </cell>
        </row>
        <row r="1268">
          <cell r="A1268" t="str">
            <v>9347</v>
          </cell>
          <cell r="B1268" t="str">
            <v>パイプ</v>
          </cell>
          <cell r="C1268" t="str">
            <v>HIVP</v>
          </cell>
          <cell r="D1268" t="str">
            <v>既設</v>
          </cell>
          <cell r="E1268" t="str">
            <v>管</v>
          </cell>
          <cell r="F1268" t="str">
            <v/>
          </cell>
          <cell r="H1268">
            <v>9347</v>
          </cell>
          <cell r="I1268">
            <v>1718</v>
          </cell>
          <cell r="J1268">
            <v>1718</v>
          </cell>
          <cell r="K1268">
            <v>1969</v>
          </cell>
          <cell r="L1268">
            <v>2542</v>
          </cell>
          <cell r="M1268">
            <v>2927</v>
          </cell>
          <cell r="N1268">
            <v>2927</v>
          </cell>
          <cell r="O1268">
            <v>3570</v>
          </cell>
          <cell r="P1268">
            <v>4429</v>
          </cell>
          <cell r="Q1268">
            <v>5443</v>
          </cell>
          <cell r="R1268">
            <v>6740</v>
          </cell>
          <cell r="S1268">
            <v>6740</v>
          </cell>
          <cell r="T1268">
            <v>8737</v>
          </cell>
          <cell r="U1268">
            <v>10795</v>
          </cell>
          <cell r="V1268">
            <v>13712</v>
          </cell>
          <cell r="W1268" t="str">
            <v>-</v>
          </cell>
          <cell r="X1268" t="str">
            <v>-</v>
          </cell>
          <cell r="Y1268" t="str">
            <v>-</v>
          </cell>
          <cell r="Z1268" t="str">
            <v>-</v>
          </cell>
          <cell r="AA1268" t="str">
            <v/>
          </cell>
          <cell r="AB1268" t="str">
            <v/>
          </cell>
          <cell r="AC1268" t="str">
            <v/>
          </cell>
          <cell r="AD1268" t="str">
            <v/>
          </cell>
        </row>
        <row r="1269">
          <cell r="A1269" t="str">
            <v>9348</v>
          </cell>
          <cell r="B1269" t="str">
            <v>パイプ</v>
          </cell>
          <cell r="C1269" t="str">
            <v>HIVP</v>
          </cell>
          <cell r="D1269" t="str">
            <v>既設</v>
          </cell>
          <cell r="E1269" t="str">
            <v>管+支</v>
          </cell>
          <cell r="F1269" t="str">
            <v/>
          </cell>
          <cell r="H1269">
            <v>9348</v>
          </cell>
          <cell r="I1269">
            <v>1769</v>
          </cell>
          <cell r="J1269">
            <v>1769</v>
          </cell>
          <cell r="K1269">
            <v>2059</v>
          </cell>
          <cell r="L1269">
            <v>2670</v>
          </cell>
          <cell r="M1269">
            <v>3084</v>
          </cell>
          <cell r="N1269">
            <v>3084</v>
          </cell>
          <cell r="O1269">
            <v>3795</v>
          </cell>
          <cell r="P1269">
            <v>4747</v>
          </cell>
          <cell r="Q1269">
            <v>5851</v>
          </cell>
          <cell r="R1269">
            <v>7361</v>
          </cell>
          <cell r="S1269">
            <v>7361</v>
          </cell>
          <cell r="T1269">
            <v>9662</v>
          </cell>
          <cell r="U1269">
            <v>11982</v>
          </cell>
          <cell r="V1269">
            <v>15525</v>
          </cell>
          <cell r="W1269" t="str">
            <v>-</v>
          </cell>
          <cell r="X1269" t="str">
            <v>-</v>
          </cell>
          <cell r="Y1269" t="str">
            <v>-</v>
          </cell>
          <cell r="Z1269" t="str">
            <v>-</v>
          </cell>
          <cell r="AA1269" t="str">
            <v/>
          </cell>
          <cell r="AB1269" t="str">
            <v/>
          </cell>
          <cell r="AC1269" t="str">
            <v/>
          </cell>
          <cell r="AD1269" t="str">
            <v/>
          </cell>
        </row>
        <row r="1270">
          <cell r="A1270" t="str">
            <v>9351</v>
          </cell>
          <cell r="B1270" t="str">
            <v>矩形ダクト</v>
          </cell>
          <cell r="C1270" t="str">
            <v>PVC</v>
          </cell>
          <cell r="D1270" t="str">
            <v>A仕様</v>
          </cell>
          <cell r="E1270" t="str">
            <v/>
          </cell>
          <cell r="F1270" t="str">
            <v/>
          </cell>
          <cell r="H1270">
            <v>9351</v>
          </cell>
          <cell r="I1270" t="str">
            <v/>
          </cell>
          <cell r="J1270" t="str">
            <v/>
          </cell>
          <cell r="K1270" t="str">
            <v/>
          </cell>
          <cell r="L1270" t="str">
            <v/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  <cell r="Q1270" t="str">
            <v/>
          </cell>
          <cell r="R1270" t="str">
            <v/>
          </cell>
          <cell r="S1270" t="str">
            <v/>
          </cell>
          <cell r="T1270" t="str">
            <v/>
          </cell>
          <cell r="U1270" t="str">
            <v/>
          </cell>
          <cell r="V1270" t="str">
            <v/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  <cell r="AD1270" t="str">
            <v/>
          </cell>
        </row>
        <row r="1271">
          <cell r="A1271" t="str">
            <v>9352</v>
          </cell>
          <cell r="B1271" t="str">
            <v>矩形ダクト</v>
          </cell>
          <cell r="C1271" t="str">
            <v>PVC</v>
          </cell>
          <cell r="D1271" t="str">
            <v>B仕様</v>
          </cell>
          <cell r="E1271" t="str">
            <v/>
          </cell>
          <cell r="F1271" t="str">
            <v/>
          </cell>
          <cell r="H1271">
            <v>9352</v>
          </cell>
          <cell r="I1271" t="str">
            <v/>
          </cell>
          <cell r="J1271" t="str">
            <v/>
          </cell>
          <cell r="K1271" t="str">
            <v/>
          </cell>
          <cell r="L1271" t="str">
            <v/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  <cell r="Q1271" t="str">
            <v/>
          </cell>
          <cell r="R1271" t="str">
            <v/>
          </cell>
          <cell r="S1271" t="str">
            <v/>
          </cell>
          <cell r="T1271" t="str">
            <v/>
          </cell>
          <cell r="U1271" t="str">
            <v/>
          </cell>
          <cell r="V1271" t="str">
            <v/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  <cell r="AD1271" t="str">
            <v/>
          </cell>
        </row>
        <row r="1272">
          <cell r="A1272" t="str">
            <v>9353</v>
          </cell>
          <cell r="B1272" t="str">
            <v>矩形ダクト</v>
          </cell>
          <cell r="C1272" t="str">
            <v>SUS</v>
          </cell>
          <cell r="D1272" t="str">
            <v>A仕様</v>
          </cell>
          <cell r="E1272" t="str">
            <v/>
          </cell>
          <cell r="F1272" t="str">
            <v/>
          </cell>
          <cell r="H1272">
            <v>9353</v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  <cell r="Q1272" t="str">
            <v/>
          </cell>
          <cell r="R1272" t="str">
            <v/>
          </cell>
          <cell r="S1272" t="str">
            <v/>
          </cell>
          <cell r="T1272" t="str">
            <v/>
          </cell>
          <cell r="U1272" t="str">
            <v/>
          </cell>
          <cell r="V1272" t="str">
            <v/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  <cell r="AD1272" t="str">
            <v/>
          </cell>
        </row>
        <row r="1273">
          <cell r="A1273" t="str">
            <v>9354</v>
          </cell>
          <cell r="B1273" t="str">
            <v>矩形ダクト</v>
          </cell>
          <cell r="C1273" t="str">
            <v>SUS</v>
          </cell>
          <cell r="D1273" t="str">
            <v>B仕様</v>
          </cell>
          <cell r="E1273" t="str">
            <v/>
          </cell>
          <cell r="F1273" t="str">
            <v/>
          </cell>
          <cell r="H1273">
            <v>9354</v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O1273" t="str">
            <v/>
          </cell>
          <cell r="P1273" t="str">
            <v/>
          </cell>
          <cell r="Q1273" t="str">
            <v/>
          </cell>
          <cell r="R1273" t="str">
            <v/>
          </cell>
          <cell r="S1273" t="str">
            <v/>
          </cell>
          <cell r="T1273" t="str">
            <v/>
          </cell>
          <cell r="U1273" t="str">
            <v/>
          </cell>
          <cell r="V1273" t="str">
            <v/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  <cell r="AD1273" t="str">
            <v/>
          </cell>
        </row>
        <row r="1274">
          <cell r="A1274" t="str">
            <v>9355</v>
          </cell>
          <cell r="B1274" t="str">
            <v>矩形ダクト</v>
          </cell>
          <cell r="C1274" t="str">
            <v>FRP</v>
          </cell>
          <cell r="D1274" t="str">
            <v>A仕様</v>
          </cell>
          <cell r="E1274" t="str">
            <v/>
          </cell>
          <cell r="F1274" t="str">
            <v/>
          </cell>
          <cell r="H1274">
            <v>9355</v>
          </cell>
          <cell r="I1274" t="str">
            <v/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  <cell r="Q1274" t="str">
            <v/>
          </cell>
          <cell r="R1274" t="str">
            <v/>
          </cell>
          <cell r="S1274" t="str">
            <v/>
          </cell>
          <cell r="T1274" t="str">
            <v/>
          </cell>
          <cell r="U1274" t="str">
            <v/>
          </cell>
          <cell r="V1274" t="str">
            <v/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  <cell r="AD1274" t="str">
            <v/>
          </cell>
        </row>
        <row r="1275">
          <cell r="A1275" t="str">
            <v>9356</v>
          </cell>
          <cell r="B1275" t="str">
            <v>矩形ダクト</v>
          </cell>
          <cell r="C1275" t="str">
            <v>FRP</v>
          </cell>
          <cell r="D1275" t="str">
            <v>B仕様</v>
          </cell>
          <cell r="E1275" t="str">
            <v/>
          </cell>
          <cell r="F1275" t="str">
            <v/>
          </cell>
          <cell r="H1275">
            <v>9356</v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/>
          </cell>
          <cell r="R1275" t="str">
            <v/>
          </cell>
          <cell r="S1275" t="str">
            <v/>
          </cell>
          <cell r="T1275" t="str">
            <v/>
          </cell>
          <cell r="U1275" t="str">
            <v/>
          </cell>
          <cell r="V1275" t="str">
            <v/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  <cell r="AD1275" t="str">
            <v/>
          </cell>
        </row>
        <row r="1276">
          <cell r="A1276" t="str">
            <v>9357</v>
          </cell>
          <cell r="B1276" t="str">
            <v>円形ダクト</v>
          </cell>
          <cell r="C1276" t="str">
            <v>PVC</v>
          </cell>
          <cell r="D1276" t="str">
            <v>A仕様</v>
          </cell>
          <cell r="E1276" t="str">
            <v/>
          </cell>
          <cell r="F1276" t="str">
            <v/>
          </cell>
          <cell r="H1276">
            <v>9357</v>
          </cell>
          <cell r="I1276" t="str">
            <v>-</v>
          </cell>
          <cell r="J1276" t="str">
            <v>-</v>
          </cell>
          <cell r="K1276" t="str">
            <v>-</v>
          </cell>
          <cell r="L1276" t="str">
            <v>-</v>
          </cell>
          <cell r="M1276" t="str">
            <v>-</v>
          </cell>
          <cell r="N1276" t="str">
            <v>-</v>
          </cell>
          <cell r="O1276" t="str">
            <v>-</v>
          </cell>
          <cell r="P1276" t="str">
            <v>-</v>
          </cell>
          <cell r="Q1276" t="str">
            <v>-</v>
          </cell>
          <cell r="R1276" t="str">
            <v>-</v>
          </cell>
          <cell r="S1276" t="str">
            <v>-</v>
          </cell>
          <cell r="T1276">
            <v>5317</v>
          </cell>
          <cell r="U1276">
            <v>6977</v>
          </cell>
          <cell r="V1276">
            <v>7945</v>
          </cell>
          <cell r="W1276">
            <v>11193</v>
          </cell>
          <cell r="X1276">
            <v>14853</v>
          </cell>
          <cell r="Y1276">
            <v>18944</v>
          </cell>
          <cell r="Z1276">
            <v>24708</v>
          </cell>
          <cell r="AA1276">
            <v>30262</v>
          </cell>
          <cell r="AB1276">
            <v>36112</v>
          </cell>
          <cell r="AC1276">
            <v>42748</v>
          </cell>
          <cell r="AD1276">
            <v>54458</v>
          </cell>
        </row>
        <row r="1277">
          <cell r="A1277" t="str">
            <v>9358</v>
          </cell>
          <cell r="B1277" t="str">
            <v>円形ダクト</v>
          </cell>
          <cell r="C1277" t="str">
            <v>PVC</v>
          </cell>
          <cell r="D1277" t="str">
            <v>B仕様</v>
          </cell>
          <cell r="E1277" t="str">
            <v/>
          </cell>
          <cell r="F1277" t="str">
            <v/>
          </cell>
          <cell r="H1277">
            <v>9358</v>
          </cell>
          <cell r="I1277" t="str">
            <v>-</v>
          </cell>
          <cell r="J1277" t="str">
            <v>-</v>
          </cell>
          <cell r="K1277" t="str">
            <v>-</v>
          </cell>
          <cell r="L1277" t="str">
            <v>-</v>
          </cell>
          <cell r="M1277" t="str">
            <v>-</v>
          </cell>
          <cell r="N1277" t="str">
            <v>-</v>
          </cell>
          <cell r="O1277" t="str">
            <v>-</v>
          </cell>
          <cell r="P1277" t="str">
            <v>-</v>
          </cell>
          <cell r="Q1277" t="str">
            <v>-</v>
          </cell>
          <cell r="R1277" t="str">
            <v>-</v>
          </cell>
          <cell r="S1277" t="str">
            <v>-</v>
          </cell>
          <cell r="T1277">
            <v>4959</v>
          </cell>
          <cell r="U1277">
            <v>6361</v>
          </cell>
          <cell r="V1277">
            <v>7056</v>
          </cell>
          <cell r="W1277">
            <v>9727</v>
          </cell>
          <cell r="X1277">
            <v>12659</v>
          </cell>
          <cell r="Y1277">
            <v>15856</v>
          </cell>
          <cell r="Z1277">
            <v>20548</v>
          </cell>
          <cell r="AA1277">
            <v>24729</v>
          </cell>
          <cell r="AB1277">
            <v>29092</v>
          </cell>
          <cell r="AC1277">
            <v>33940</v>
          </cell>
          <cell r="AD1277">
            <v>41146</v>
          </cell>
        </row>
        <row r="1278">
          <cell r="A1278" t="str">
            <v>9359</v>
          </cell>
          <cell r="B1278" t="str">
            <v>円形ダクト</v>
          </cell>
          <cell r="C1278" t="str">
            <v>SUS</v>
          </cell>
          <cell r="D1278" t="str">
            <v>A仕様</v>
          </cell>
          <cell r="E1278" t="str">
            <v/>
          </cell>
          <cell r="F1278" t="str">
            <v/>
          </cell>
          <cell r="H1278">
            <v>9359</v>
          </cell>
          <cell r="I1278" t="str">
            <v>-</v>
          </cell>
          <cell r="J1278" t="str">
            <v>-</v>
          </cell>
          <cell r="K1278" t="str">
            <v>-</v>
          </cell>
          <cell r="L1278" t="str">
            <v>-</v>
          </cell>
          <cell r="M1278" t="str">
            <v>-</v>
          </cell>
          <cell r="N1278" t="str">
            <v>-</v>
          </cell>
          <cell r="O1278" t="str">
            <v>-</v>
          </cell>
          <cell r="P1278" t="str">
            <v>-</v>
          </cell>
          <cell r="Q1278" t="str">
            <v>-</v>
          </cell>
          <cell r="R1278" t="str">
            <v>-</v>
          </cell>
          <cell r="S1278" t="str">
            <v>-</v>
          </cell>
          <cell r="T1278" t="str">
            <v>-</v>
          </cell>
          <cell r="U1278" t="str">
            <v>-</v>
          </cell>
          <cell r="V1278" t="str">
            <v>-</v>
          </cell>
          <cell r="W1278" t="str">
            <v>-</v>
          </cell>
          <cell r="X1278" t="str">
            <v>-</v>
          </cell>
          <cell r="Y1278" t="str">
            <v>-</v>
          </cell>
          <cell r="Z1278" t="str">
            <v>-</v>
          </cell>
          <cell r="AA1278" t="str">
            <v>-</v>
          </cell>
          <cell r="AB1278" t="str">
            <v>-</v>
          </cell>
          <cell r="AC1278" t="str">
            <v>-</v>
          </cell>
          <cell r="AD1278" t="str">
            <v>-</v>
          </cell>
        </row>
        <row r="1279">
          <cell r="A1279" t="str">
            <v>9360</v>
          </cell>
          <cell r="B1279" t="str">
            <v>円形ダクト</v>
          </cell>
          <cell r="C1279" t="str">
            <v>SUS</v>
          </cell>
          <cell r="D1279" t="str">
            <v>B仕様</v>
          </cell>
          <cell r="E1279" t="str">
            <v/>
          </cell>
          <cell r="F1279" t="str">
            <v/>
          </cell>
          <cell r="H1279">
            <v>9360</v>
          </cell>
          <cell r="I1279" t="str">
            <v>-</v>
          </cell>
          <cell r="J1279" t="str">
            <v>-</v>
          </cell>
          <cell r="K1279" t="str">
            <v>-</v>
          </cell>
          <cell r="L1279" t="str">
            <v>-</v>
          </cell>
          <cell r="M1279" t="str">
            <v>-</v>
          </cell>
          <cell r="N1279" t="str">
            <v>-</v>
          </cell>
          <cell r="O1279" t="str">
            <v>-</v>
          </cell>
          <cell r="P1279" t="str">
            <v>-</v>
          </cell>
          <cell r="Q1279" t="str">
            <v>-</v>
          </cell>
          <cell r="R1279" t="str">
            <v>-</v>
          </cell>
          <cell r="S1279" t="str">
            <v>-</v>
          </cell>
          <cell r="T1279" t="str">
            <v>-</v>
          </cell>
          <cell r="U1279" t="str">
            <v>-</v>
          </cell>
          <cell r="V1279" t="str">
            <v>-</v>
          </cell>
          <cell r="W1279" t="str">
            <v>-</v>
          </cell>
          <cell r="X1279" t="str">
            <v>-</v>
          </cell>
          <cell r="Y1279" t="str">
            <v>-</v>
          </cell>
          <cell r="Z1279" t="str">
            <v>-</v>
          </cell>
          <cell r="AA1279" t="str">
            <v>-</v>
          </cell>
          <cell r="AB1279" t="str">
            <v>-</v>
          </cell>
          <cell r="AC1279" t="str">
            <v>-</v>
          </cell>
          <cell r="AD1279" t="str">
            <v>-</v>
          </cell>
        </row>
        <row r="1280">
          <cell r="A1280" t="str">
            <v>9361</v>
          </cell>
          <cell r="B1280" t="str">
            <v>円形ダクト</v>
          </cell>
          <cell r="C1280" t="str">
            <v>FRP</v>
          </cell>
          <cell r="D1280" t="str">
            <v>A仕様</v>
          </cell>
          <cell r="E1280" t="str">
            <v/>
          </cell>
          <cell r="F1280" t="str">
            <v/>
          </cell>
          <cell r="H1280">
            <v>9361</v>
          </cell>
          <cell r="I1280" t="str">
            <v>-</v>
          </cell>
          <cell r="J1280" t="str">
            <v>-</v>
          </cell>
          <cell r="K1280" t="str">
            <v>-</v>
          </cell>
          <cell r="L1280" t="str">
            <v>-</v>
          </cell>
          <cell r="M1280" t="str">
            <v>-</v>
          </cell>
          <cell r="N1280" t="str">
            <v>-</v>
          </cell>
          <cell r="O1280" t="str">
            <v>-</v>
          </cell>
          <cell r="P1280" t="str">
            <v>-</v>
          </cell>
          <cell r="Q1280" t="str">
            <v>-</v>
          </cell>
          <cell r="R1280" t="str">
            <v>-</v>
          </cell>
          <cell r="S1280" t="str">
            <v>-</v>
          </cell>
          <cell r="T1280">
            <v>38726</v>
          </cell>
          <cell r="U1280">
            <v>48371</v>
          </cell>
          <cell r="V1280">
            <v>57552</v>
          </cell>
          <cell r="W1280">
            <v>76604</v>
          </cell>
          <cell r="X1280">
            <v>95677</v>
          </cell>
          <cell r="Y1280">
            <v>114748</v>
          </cell>
          <cell r="Z1280" t="str">
            <v>-</v>
          </cell>
          <cell r="AA1280" t="str">
            <v>-</v>
          </cell>
          <cell r="AB1280" t="str">
            <v>-</v>
          </cell>
          <cell r="AC1280" t="str">
            <v>-</v>
          </cell>
          <cell r="AD1280" t="str">
            <v>-</v>
          </cell>
        </row>
        <row r="1281">
          <cell r="A1281" t="str">
            <v>9362</v>
          </cell>
          <cell r="B1281" t="str">
            <v>円形ダクト</v>
          </cell>
          <cell r="C1281" t="str">
            <v>FRP</v>
          </cell>
          <cell r="D1281" t="str">
            <v>B仕様</v>
          </cell>
          <cell r="E1281" t="str">
            <v/>
          </cell>
          <cell r="F1281" t="str">
            <v/>
          </cell>
          <cell r="H1281">
            <v>9362</v>
          </cell>
          <cell r="I1281" t="str">
            <v>-</v>
          </cell>
          <cell r="J1281" t="str">
            <v>-</v>
          </cell>
          <cell r="K1281" t="str">
            <v>-</v>
          </cell>
          <cell r="L1281" t="str">
            <v>-</v>
          </cell>
          <cell r="M1281" t="str">
            <v>-</v>
          </cell>
          <cell r="N1281" t="str">
            <v>-</v>
          </cell>
          <cell r="O1281" t="str">
            <v>-</v>
          </cell>
          <cell r="P1281" t="str">
            <v>-</v>
          </cell>
          <cell r="Q1281" t="str">
            <v>-</v>
          </cell>
          <cell r="R1281" t="str">
            <v>-</v>
          </cell>
          <cell r="S1281" t="str">
            <v>-</v>
          </cell>
          <cell r="T1281">
            <v>38726</v>
          </cell>
          <cell r="U1281">
            <v>48371</v>
          </cell>
          <cell r="V1281">
            <v>57552</v>
          </cell>
          <cell r="W1281">
            <v>76604</v>
          </cell>
          <cell r="X1281">
            <v>95677</v>
          </cell>
          <cell r="Y1281">
            <v>114748</v>
          </cell>
          <cell r="Z1281" t="str">
            <v>-</v>
          </cell>
          <cell r="AA1281" t="str">
            <v>-</v>
          </cell>
          <cell r="AB1281" t="str">
            <v>-</v>
          </cell>
          <cell r="AC1281" t="str">
            <v>-</v>
          </cell>
          <cell r="AD1281" t="str">
            <v>-</v>
          </cell>
        </row>
        <row r="1282">
          <cell r="A1282" t="str">
            <v>9371</v>
          </cell>
          <cell r="B1282" t="str">
            <v>VD</v>
          </cell>
          <cell r="C1282" t="str">
            <v>PVC</v>
          </cell>
          <cell r="D1282" t="str">
            <v/>
          </cell>
          <cell r="E1282" t="str">
            <v/>
          </cell>
          <cell r="F1282" t="str">
            <v/>
          </cell>
          <cell r="H1282">
            <v>9371</v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  <cell r="Q1282" t="str">
            <v/>
          </cell>
          <cell r="R1282" t="str">
            <v/>
          </cell>
          <cell r="S1282" t="str">
            <v/>
          </cell>
          <cell r="T1282" t="str">
            <v/>
          </cell>
          <cell r="U1282" t="str">
            <v/>
          </cell>
          <cell r="V1282" t="str">
            <v/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  <cell r="AD1282" t="str">
            <v/>
          </cell>
        </row>
        <row r="1283">
          <cell r="A1283" t="str">
            <v>9372</v>
          </cell>
          <cell r="B1283" t="str">
            <v>VD</v>
          </cell>
          <cell r="C1283" t="str">
            <v>SUS</v>
          </cell>
          <cell r="D1283" t="str">
            <v/>
          </cell>
          <cell r="E1283" t="str">
            <v/>
          </cell>
          <cell r="F1283" t="str">
            <v/>
          </cell>
          <cell r="H1283">
            <v>9372</v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  <cell r="Q1283" t="str">
            <v/>
          </cell>
          <cell r="R1283" t="str">
            <v/>
          </cell>
          <cell r="S1283" t="str">
            <v/>
          </cell>
          <cell r="T1283" t="str">
            <v/>
          </cell>
          <cell r="U1283" t="str">
            <v/>
          </cell>
          <cell r="V1283" t="str">
            <v/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  <cell r="AD1283" t="str">
            <v/>
          </cell>
        </row>
        <row r="1284">
          <cell r="A1284" t="str">
            <v>9373</v>
          </cell>
          <cell r="B1284" t="str">
            <v>FD</v>
          </cell>
          <cell r="C1284" t="str">
            <v>SUS</v>
          </cell>
          <cell r="D1284" t="str">
            <v/>
          </cell>
          <cell r="E1284" t="str">
            <v/>
          </cell>
          <cell r="F1284" t="str">
            <v/>
          </cell>
          <cell r="H1284">
            <v>9373</v>
          </cell>
          <cell r="I1284" t="str">
            <v/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  <cell r="Q1284" t="str">
            <v/>
          </cell>
          <cell r="R1284" t="str">
            <v/>
          </cell>
          <cell r="S1284" t="str">
            <v/>
          </cell>
          <cell r="T1284" t="str">
            <v/>
          </cell>
          <cell r="U1284" t="str">
            <v/>
          </cell>
          <cell r="V1284" t="str">
            <v/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  <cell r="AD1284" t="str">
            <v/>
          </cell>
        </row>
        <row r="1285">
          <cell r="A1285" t="str">
            <v>9374</v>
          </cell>
          <cell r="B1285" t="str">
            <v>たわみ継手</v>
          </cell>
          <cell r="C1285" t="str">
            <v>軟質PVC</v>
          </cell>
          <cell r="D1285" t="str">
            <v/>
          </cell>
          <cell r="E1285" t="str">
            <v/>
          </cell>
          <cell r="F1285" t="str">
            <v/>
          </cell>
          <cell r="H1285">
            <v>9374</v>
          </cell>
          <cell r="I1285" t="str">
            <v/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  <cell r="Q1285" t="str">
            <v/>
          </cell>
          <cell r="R1285" t="str">
            <v/>
          </cell>
          <cell r="S1285" t="str">
            <v/>
          </cell>
          <cell r="T1285" t="str">
            <v/>
          </cell>
          <cell r="U1285" t="str">
            <v/>
          </cell>
          <cell r="V1285" t="str">
            <v/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  <cell r="AD1285" t="str">
            <v/>
          </cell>
        </row>
        <row r="1286">
          <cell r="A1286" t="str">
            <v>9375</v>
          </cell>
          <cell r="B1286" t="str">
            <v>GVS</v>
          </cell>
          <cell r="C1286" t="str">
            <v>PVC</v>
          </cell>
          <cell r="D1286" t="str">
            <v/>
          </cell>
          <cell r="E1286" t="str">
            <v/>
          </cell>
          <cell r="F1286" t="str">
            <v/>
          </cell>
          <cell r="H1286">
            <v>9375</v>
          </cell>
          <cell r="I1286" t="str">
            <v/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  <cell r="O1286" t="str">
            <v/>
          </cell>
          <cell r="P1286" t="str">
            <v/>
          </cell>
          <cell r="Q1286" t="str">
            <v/>
          </cell>
          <cell r="R1286" t="str">
            <v/>
          </cell>
          <cell r="S1286" t="str">
            <v/>
          </cell>
          <cell r="T1286" t="str">
            <v/>
          </cell>
          <cell r="U1286" t="str">
            <v/>
          </cell>
          <cell r="V1286" t="str">
            <v/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  <cell r="AD1286" t="str">
            <v/>
          </cell>
        </row>
        <row r="1287">
          <cell r="A1287" t="str">
            <v>9376</v>
          </cell>
          <cell r="B1287" t="str">
            <v>GVS</v>
          </cell>
          <cell r="C1287" t="str">
            <v>SUS</v>
          </cell>
          <cell r="D1287" t="str">
            <v/>
          </cell>
          <cell r="E1287" t="str">
            <v/>
          </cell>
          <cell r="F1287" t="str">
            <v/>
          </cell>
          <cell r="H1287">
            <v>9376</v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/>
          </cell>
          <cell r="R1287" t="str">
            <v/>
          </cell>
          <cell r="S1287" t="str">
            <v/>
          </cell>
          <cell r="T1287" t="str">
            <v/>
          </cell>
          <cell r="U1287" t="str">
            <v/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</row>
        <row r="1288">
          <cell r="A1288" t="str">
            <v>9381</v>
          </cell>
          <cell r="B1288" t="str">
            <v>配管被覆</v>
          </cell>
          <cell r="C1288" t="str">
            <v>雑用水</v>
          </cell>
          <cell r="D1288" t="str">
            <v>屋内</v>
          </cell>
          <cell r="E1288" t="str">
            <v/>
          </cell>
          <cell r="F1288" t="str">
            <v/>
          </cell>
          <cell r="H1288">
            <v>9381</v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  <cell r="Q1288" t="str">
            <v/>
          </cell>
          <cell r="R1288" t="str">
            <v/>
          </cell>
          <cell r="S1288" t="str">
            <v/>
          </cell>
          <cell r="T1288" t="str">
            <v/>
          </cell>
          <cell r="U1288" t="str">
            <v/>
          </cell>
          <cell r="V1288" t="str">
            <v/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  <cell r="AD1288" t="str">
            <v/>
          </cell>
        </row>
        <row r="1289">
          <cell r="A1289" t="str">
            <v>9382</v>
          </cell>
          <cell r="B1289" t="str">
            <v>配管被覆</v>
          </cell>
          <cell r="C1289" t="str">
            <v>雑用水</v>
          </cell>
          <cell r="D1289" t="str">
            <v>屋外</v>
          </cell>
          <cell r="E1289" t="str">
            <v/>
          </cell>
          <cell r="F1289" t="str">
            <v/>
          </cell>
          <cell r="H1289">
            <v>9382</v>
          </cell>
          <cell r="I1289" t="str">
            <v/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  <cell r="Q1289" t="str">
            <v/>
          </cell>
          <cell r="R1289" t="str">
            <v/>
          </cell>
          <cell r="S1289" t="str">
            <v/>
          </cell>
          <cell r="T1289" t="str">
            <v/>
          </cell>
          <cell r="U1289" t="str">
            <v/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  <cell r="AD1289" t="str">
            <v/>
          </cell>
        </row>
        <row r="1290">
          <cell r="A1290" t="str">
            <v>9383</v>
          </cell>
          <cell r="B1290" t="str">
            <v>配管被覆</v>
          </cell>
          <cell r="C1290" t="str">
            <v>雑用水</v>
          </cell>
          <cell r="D1290" t="str">
            <v>埋設</v>
          </cell>
          <cell r="E1290" t="str">
            <v/>
          </cell>
          <cell r="F1290" t="str">
            <v/>
          </cell>
          <cell r="H1290">
            <v>9383</v>
          </cell>
          <cell r="I1290" t="str">
            <v/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  <cell r="Q1290" t="str">
            <v/>
          </cell>
          <cell r="R1290" t="str">
            <v/>
          </cell>
          <cell r="S1290" t="str">
            <v/>
          </cell>
          <cell r="T1290" t="str">
            <v/>
          </cell>
          <cell r="U1290" t="str">
            <v/>
          </cell>
          <cell r="V1290" t="str">
            <v/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  <cell r="AD1290" t="str">
            <v/>
          </cell>
        </row>
        <row r="1291">
          <cell r="A1291" t="str">
            <v>9384</v>
          </cell>
          <cell r="B1291" t="str">
            <v>配管被覆</v>
          </cell>
          <cell r="C1291" t="str">
            <v>空気</v>
          </cell>
          <cell r="D1291" t="str">
            <v>屋内</v>
          </cell>
          <cell r="E1291" t="str">
            <v/>
          </cell>
          <cell r="F1291" t="str">
            <v/>
          </cell>
          <cell r="H1291">
            <v>9384</v>
          </cell>
          <cell r="I1291" t="str">
            <v/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  <cell r="O1291" t="str">
            <v/>
          </cell>
          <cell r="P1291" t="str">
            <v/>
          </cell>
          <cell r="Q1291" t="str">
            <v/>
          </cell>
          <cell r="R1291" t="str">
            <v/>
          </cell>
          <cell r="S1291" t="str">
            <v/>
          </cell>
          <cell r="T1291" t="str">
            <v/>
          </cell>
          <cell r="U1291" t="str">
            <v/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 t="str">
            <v/>
          </cell>
        </row>
        <row r="1292">
          <cell r="A1292" t="str">
            <v>9385</v>
          </cell>
          <cell r="B1292" t="str">
            <v>配管被覆</v>
          </cell>
          <cell r="C1292" t="str">
            <v>空気</v>
          </cell>
          <cell r="D1292" t="str">
            <v>屋外</v>
          </cell>
          <cell r="E1292" t="str">
            <v/>
          </cell>
          <cell r="F1292" t="str">
            <v/>
          </cell>
          <cell r="H1292">
            <v>9385</v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/>
          </cell>
          <cell r="R1292" t="str">
            <v/>
          </cell>
          <cell r="S1292" t="str">
            <v/>
          </cell>
          <cell r="T1292" t="str">
            <v/>
          </cell>
          <cell r="U1292" t="str">
            <v/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 t="str">
            <v/>
          </cell>
        </row>
        <row r="1293">
          <cell r="A1293" t="str">
            <v>9386</v>
          </cell>
          <cell r="B1293" t="str">
            <v>配管被覆</v>
          </cell>
          <cell r="C1293" t="str">
            <v>空気</v>
          </cell>
          <cell r="D1293" t="str">
            <v>埋設</v>
          </cell>
          <cell r="E1293" t="str">
            <v/>
          </cell>
          <cell r="F1293" t="str">
            <v/>
          </cell>
          <cell r="H1293">
            <v>9386</v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  <cell r="T1293" t="str">
            <v/>
          </cell>
          <cell r="U1293" t="str">
            <v/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</row>
        <row r="1294">
          <cell r="H1294" t="str">
            <v/>
          </cell>
        </row>
        <row r="1295">
          <cell r="H1295" t="str">
            <v/>
          </cell>
        </row>
        <row r="1296">
          <cell r="H1296" t="str">
            <v/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・表紙"/>
      <sheetName val="設計書・甲2行"/>
      <sheetName val="設計書・乙2行 "/>
      <sheetName val="代価表"/>
      <sheetName val="機械配管複合単価"/>
      <sheetName val="機械機器複合単価 "/>
      <sheetName val="３社見積比較表"/>
      <sheetName val="ｺﾋﾟｰ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表紙"/>
      <sheetName val="内訳書"/>
      <sheetName val="明細書第1号（機器費）"/>
      <sheetName val="明細書第2号（低圧ｹｰﾌﾞﾙ）"/>
      <sheetName val="明細書第３号（制御ケーブル）"/>
      <sheetName val="明細書第４号（その他電線）"/>
      <sheetName val="明細書第5号（端末処理材）"/>
      <sheetName val="明細書第６号（接地装置）"/>
      <sheetName val="明細書第７号（電線管類）"/>
      <sheetName val="明細書第８号（電柱類）"/>
      <sheetName val="明細書第9号（一般労務費）"/>
      <sheetName val="明細書第10号（技術労務費）"/>
      <sheetName val="明細書第11号（複合工費） "/>
      <sheetName val="材料単価（電気）"/>
      <sheetName val="見積比較表（電気）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表紙"/>
      <sheetName val="内訳書"/>
      <sheetName val="明細書第1号（機器費）"/>
      <sheetName val="明細書第2号（直接材料費）"/>
      <sheetName val="明細書第3号（一般労務費）"/>
      <sheetName val="明細書第4号（機械据付労務費）"/>
      <sheetName val="明細書第5号（複合工費） "/>
      <sheetName val="材料単価（機械）"/>
      <sheetName val="見積比較表（機械）"/>
      <sheetName val="経費計算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入設計"/>
    </sheetNames>
    <definedNames>
      <definedName name="ダクト付属材料"/>
      <definedName name="ラック付属材料"/>
      <definedName name="電線ケｰブル付属材料"/>
      <definedName name="電線管付属材料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第１号明細書"/>
      <sheetName val="第２号明細書"/>
      <sheetName val="第３号明細書"/>
      <sheetName val="第４号明細書"/>
      <sheetName val="第５号明細書"/>
      <sheetName val="第６号明細書"/>
      <sheetName val="第７号明細書"/>
      <sheetName val="第８号明細書"/>
      <sheetName val="第９号明細書"/>
      <sheetName val="第10号明細書"/>
      <sheetName val="第11号明細書"/>
      <sheetName val="第12号明細書"/>
      <sheetName val="第13号明細書"/>
      <sheetName val="第14号明細書"/>
      <sheetName val="第15号明細書"/>
      <sheetName val="第16号明細書"/>
      <sheetName val="第17号明細書"/>
      <sheetName val="第18号明細書"/>
      <sheetName val="代価表"/>
      <sheetName val="見積比較表"/>
      <sheetName val="単価比較表1"/>
      <sheetName val="単価比較表2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第１号明細書"/>
      <sheetName val="第２号明細書"/>
      <sheetName val="第３号明細書"/>
      <sheetName val="第４号明細書"/>
      <sheetName val="第５号明細書"/>
      <sheetName val="第６号明細書"/>
      <sheetName val="第７号明細書"/>
      <sheetName val="第８号明細書"/>
      <sheetName val="第９号明細書"/>
      <sheetName val="第10号明細書"/>
      <sheetName val="第11号明細書"/>
      <sheetName val="第12号明細書"/>
      <sheetName val="第13号明細書"/>
      <sheetName val="第14号明細書"/>
      <sheetName val="第15号明細書"/>
      <sheetName val="第16号明細書"/>
      <sheetName val="第17号明細書"/>
      <sheetName val="第18号明細書"/>
      <sheetName val="代価表"/>
      <sheetName val="見積比較表"/>
      <sheetName val="単価比較表1"/>
      <sheetName val="単価比較表2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2"/>
      <sheetName val="明細3"/>
      <sheetName val="明細4"/>
      <sheetName val="ﾏｸﾛ"/>
    </sheetNames>
    <sheetDataSet>
      <sheetData sheetId="0" refreshError="1"/>
      <sheetData sheetId="1" refreshError="1"/>
      <sheetData sheetId="2" refreshError="1"/>
      <sheetData sheetId="3" refreshError="1">
        <row r="39">
          <cell r="B39" t="str">
            <v>{SELECT A:B304..A:V377}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2"/>
      <sheetName val="明細3"/>
      <sheetName val="明細4"/>
      <sheetName val="ﾏｸﾛ"/>
    </sheetNames>
    <sheetDataSet>
      <sheetData sheetId="0" refreshError="1"/>
      <sheetData sheetId="1" refreshError="1"/>
      <sheetData sheetId="2" refreshError="1"/>
      <sheetData sheetId="3">
        <row r="39">
          <cell r="B39" t="str">
            <v>{SELECT A:B304..A:V377}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率計算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立１号"/>
    </sheetNames>
    <definedNames>
      <definedName name="印刷マクロ.印刷"/>
      <definedName name="印刷弐"/>
      <definedName name="全部印刷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"/>
      <sheetName val="印刷"/>
      <sheetName val="実施諸経費等"/>
      <sheetName val="変更諸経費等"/>
      <sheetName val="表紙"/>
      <sheetName val="消費税総括表"/>
      <sheetName val="普通内訳書"/>
      <sheetName val="諸経費算出表 (変更)"/>
      <sheetName val="諸経費算出表"/>
      <sheetName val="注事項"/>
      <sheetName val="施条件"/>
      <sheetName val="注事項 (2)"/>
      <sheetName val="施条件 (2)"/>
      <sheetName val="排ｶﾞｽ (2)"/>
      <sheetName val="副産物 (2)"/>
      <sheetName val="再クラ (2)"/>
      <sheetName val="下請特記仕様書 (2)"/>
      <sheetName val="提出書類一覧(H29.4.1～) (2)"/>
      <sheetName val="排ｶﾞｽ"/>
      <sheetName val="副産物"/>
      <sheetName val="再クラ"/>
      <sheetName val="下請特記仕様書"/>
      <sheetName val="提出書類一覧(H29.4.1～)"/>
      <sheetName val="総括情報表"/>
      <sheetName val="詳細内訳書"/>
      <sheetName val="提出物（随契用）"/>
      <sheetName val="補償諸経費等"/>
      <sheetName val="補償額算定書"/>
      <sheetName val="補償額算定内訳表（補償＝復成）"/>
      <sheetName val="補償表紙"/>
      <sheetName val="起債表紙"/>
      <sheetName val="起債内訳書"/>
      <sheetName val="参考_請負者"/>
      <sheetName val="更新履歴"/>
    </sheetNames>
    <sheetDataSet>
      <sheetData sheetId="0"/>
      <sheetData sheetId="1" refreshError="1"/>
      <sheetData sheetId="2">
        <row r="81">
          <cell r="C81" t="str">
            <v>開削工事及び小口径推進工事</v>
          </cell>
          <cell r="D81">
            <v>0.13320000000000001</v>
          </cell>
          <cell r="E81">
            <v>485.4</v>
          </cell>
          <cell r="F81">
            <v>-0.22309999999999999</v>
          </cell>
          <cell r="G81">
            <v>4.0800000000000003E-2</v>
          </cell>
        </row>
        <row r="82">
          <cell r="C82" t="str">
            <v>シールド工事及び推進工事</v>
          </cell>
          <cell r="D82">
            <v>0.1285</v>
          </cell>
          <cell r="E82">
            <v>422.4</v>
          </cell>
          <cell r="F82">
            <v>-0.2167</v>
          </cell>
          <cell r="G82">
            <v>4.0800000000000003E-2</v>
          </cell>
        </row>
        <row r="83">
          <cell r="C83" t="str">
            <v>構造物工事(浄水場等）</v>
          </cell>
          <cell r="D83">
            <v>7.6399999999999996E-2</v>
          </cell>
          <cell r="E83">
            <v>13.5</v>
          </cell>
          <cell r="F83">
            <v>-3.5299999999999998E-2</v>
          </cell>
          <cell r="G83">
            <v>6.3399999999999998E-2</v>
          </cell>
        </row>
      </sheetData>
      <sheetData sheetId="3" refreshError="1"/>
      <sheetData sheetId="4" refreshError="1"/>
      <sheetData sheetId="5" refreshError="1"/>
      <sheetData sheetId="6">
        <row r="185">
          <cell r="F185" t="str">
            <v>p</v>
          </cell>
          <cell r="I185" t="str">
            <v>np</v>
          </cell>
        </row>
      </sheetData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－１艤装･解体"/>
      <sheetName val="表紙Ａ"/>
      <sheetName val="内　訳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管材送"/>
      <sheetName val="管材配"/>
      <sheetName val="切管調書"/>
      <sheetName val="労務数量"/>
      <sheetName val="土工総括送"/>
      <sheetName val="土工総括配"/>
      <sheetName val="土工計算"/>
      <sheetName val="土工計算(未舗装)"/>
      <sheetName val="リスト"/>
      <sheetName val="延長計算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ダクタイル鋳鉄管</v>
          </cell>
          <cell r="C3" t="str">
            <v>ｍ</v>
          </cell>
          <cell r="E3" t="str">
            <v>市道</v>
          </cell>
          <cell r="F3" t="str">
            <v>送水管</v>
          </cell>
        </row>
        <row r="4">
          <cell r="A4" t="str">
            <v>ステンレス鋼管</v>
          </cell>
          <cell r="C4" t="str">
            <v>㎡</v>
          </cell>
          <cell r="E4" t="str">
            <v>町道</v>
          </cell>
          <cell r="F4" t="str">
            <v>導水管</v>
          </cell>
        </row>
        <row r="5">
          <cell r="A5" t="str">
            <v>鋼管</v>
          </cell>
          <cell r="C5" t="str">
            <v>ｍ3</v>
          </cell>
          <cell r="E5" t="str">
            <v>県道</v>
          </cell>
          <cell r="F5" t="str">
            <v>配水管</v>
          </cell>
        </row>
        <row r="6">
          <cell r="A6" t="str">
            <v>耐衝撃性硬質塩化ﾋﾞﾆﾙ管</v>
          </cell>
          <cell r="C6" t="str">
            <v>本</v>
          </cell>
          <cell r="E6" t="str">
            <v>国道</v>
          </cell>
          <cell r="F6" t="str">
            <v>給水管</v>
          </cell>
        </row>
        <row r="7">
          <cell r="A7" t="str">
            <v>硬質塩化ビニル管</v>
          </cell>
          <cell r="C7" t="str">
            <v>個</v>
          </cell>
          <cell r="E7" t="str">
            <v>私道</v>
          </cell>
          <cell r="F7" t="str">
            <v>排泥管</v>
          </cell>
        </row>
        <row r="8">
          <cell r="A8" t="str">
            <v>ポリエチレンパイプ</v>
          </cell>
          <cell r="C8" t="str">
            <v>基</v>
          </cell>
          <cell r="E8" t="str">
            <v>市道（歩道）</v>
          </cell>
        </row>
        <row r="9">
          <cell r="C9" t="str">
            <v>口</v>
          </cell>
          <cell r="E9" t="str">
            <v>町道（歩道）</v>
          </cell>
        </row>
        <row r="10">
          <cell r="C10" t="str">
            <v>箇所</v>
          </cell>
          <cell r="E10" t="str">
            <v>県道（歩道）</v>
          </cell>
        </row>
        <row r="11">
          <cell r="C11" t="str">
            <v>日</v>
          </cell>
          <cell r="E11" t="str">
            <v>国道（歩道）</v>
          </cell>
        </row>
        <row r="12">
          <cell r="C12" t="str">
            <v>式</v>
          </cell>
        </row>
        <row r="13">
          <cell r="C13" t="str">
            <v>掛㎡</v>
          </cell>
        </row>
        <row r="14">
          <cell r="C14" t="str">
            <v>空ｍ3</v>
          </cell>
        </row>
        <row r="15">
          <cell r="C15" t="str">
            <v>ｔ</v>
          </cell>
        </row>
        <row r="16">
          <cell r="C16" t="str">
            <v>人</v>
          </cell>
        </row>
        <row r="17">
          <cell r="C17" t="str">
            <v>台</v>
          </cell>
        </row>
        <row r="18">
          <cell r="C18" t="str">
            <v>組</v>
          </cell>
        </row>
      </sheetData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○土木明細"/>
      <sheetName val="代価"/>
      <sheetName val="○機械明細"/>
      <sheetName val="仮設(積上げ)"/>
      <sheetName val="○機器"/>
      <sheetName val="○輸送"/>
      <sheetName val="○鋳鉄管（複合費）"/>
      <sheetName val="○鋳鉄管材料費"/>
      <sheetName val="○基礎工"/>
      <sheetName val="○基礎-代価"/>
      <sheetName val="○ダクト"/>
      <sheetName val="○鋼製加工品"/>
      <sheetName val="○鋼材-代価 "/>
      <sheetName val="○労"/>
      <sheetName val="○輸送・据付"/>
      <sheetName val="○電気機器"/>
      <sheetName val="水道"/>
      <sheetName val="役務費"/>
      <sheetName val="労務単価 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機器価格及び重量調書</v>
          </cell>
          <cell r="D1" t="str">
            <v>常総市大生郷終末処理場水処理設備工事その２</v>
          </cell>
        </row>
        <row r="2">
          <cell r="B2" t="str">
            <v>機器名称</v>
          </cell>
          <cell r="C2" t="str">
            <v>仕   様</v>
          </cell>
          <cell r="E2" t="str">
            <v>参考資料-項</v>
          </cell>
          <cell r="F2" t="str">
            <v>価格</v>
          </cell>
          <cell r="G2" t="str">
            <v>重量</v>
          </cell>
          <cell r="I2" t="str">
            <v>台数</v>
          </cell>
          <cell r="J2" t="str">
            <v>単位</v>
          </cell>
        </row>
        <row r="4">
          <cell r="A4">
            <v>1</v>
          </cell>
          <cell r="B4" t="str">
            <v>初沈流入ゲート</v>
          </cell>
          <cell r="C4" t="str">
            <v>鋳鉄製ゲート（水処理用）</v>
          </cell>
          <cell r="D4" t="str">
            <v>設計水深-0.6m</v>
          </cell>
          <cell r="E4" t="str">
            <v>計</v>
          </cell>
          <cell r="F4">
            <v>765000</v>
          </cell>
          <cell r="G4">
            <v>0.16</v>
          </cell>
          <cell r="H4">
            <v>3</v>
          </cell>
          <cell r="I4">
            <v>1</v>
          </cell>
          <cell r="J4" t="str">
            <v>門</v>
          </cell>
        </row>
        <row r="5">
          <cell r="C5" t="str">
            <v>本体</v>
          </cell>
          <cell r="D5" t="str">
            <v>逆圧，□400</v>
          </cell>
          <cell r="E5" t="str">
            <v>1-4-3-1</v>
          </cell>
          <cell r="F5">
            <v>567000</v>
          </cell>
          <cell r="G5">
            <v>0.1</v>
          </cell>
        </row>
        <row r="6">
          <cell r="C6" t="str">
            <v>中間軸</v>
          </cell>
          <cell r="E6" t="str">
            <v>1-4-3-1</v>
          </cell>
          <cell r="F6" t="str">
            <v>-</v>
          </cell>
          <cell r="G6" t="str">
            <v>-</v>
          </cell>
        </row>
        <row r="7">
          <cell r="C7" t="str">
            <v>軸継手</v>
          </cell>
          <cell r="E7" t="str">
            <v>1-4-3-1</v>
          </cell>
          <cell r="F7" t="str">
            <v>-</v>
          </cell>
          <cell r="G7" t="str">
            <v>-</v>
          </cell>
        </row>
        <row r="8">
          <cell r="C8" t="str">
            <v>中間軸受</v>
          </cell>
          <cell r="E8" t="str">
            <v>1-4-3-1</v>
          </cell>
          <cell r="F8" t="str">
            <v>-</v>
          </cell>
          <cell r="G8" t="str">
            <v>-</v>
          </cell>
        </row>
        <row r="9">
          <cell r="C9" t="str">
            <v>手動開閉装置</v>
          </cell>
          <cell r="D9" t="str">
            <v>H</v>
          </cell>
          <cell r="E9" t="str">
            <v>1-4-7-1</v>
          </cell>
          <cell r="F9">
            <v>198000</v>
          </cell>
          <cell r="G9">
            <v>0.06</v>
          </cell>
        </row>
        <row r="10">
          <cell r="C10" t="str">
            <v>スピンドルカバー</v>
          </cell>
          <cell r="D10" t="str">
            <v>SGP-白</v>
          </cell>
          <cell r="E10" t="str">
            <v>1-4-7-1</v>
          </cell>
          <cell r="F10" t="str">
            <v>-</v>
          </cell>
          <cell r="G10" t="str">
            <v>-</v>
          </cell>
        </row>
        <row r="14">
          <cell r="A14">
            <v>2</v>
          </cell>
          <cell r="B14" t="str">
            <v>初沈汚泥かき寄せ機</v>
          </cell>
          <cell r="C14" t="str">
            <v>チェーンフライト式</v>
          </cell>
          <cell r="D14" t="str">
            <v>2池1駆動-0.4kW (1池分)</v>
          </cell>
          <cell r="E14" t="str">
            <v>計-参考</v>
          </cell>
          <cell r="F14">
            <v>13929370</v>
          </cell>
          <cell r="G14">
            <v>5.6779999999999999</v>
          </cell>
          <cell r="H14">
            <v>6</v>
          </cell>
          <cell r="I14">
            <v>1</v>
          </cell>
          <cell r="J14" t="str">
            <v>基</v>
          </cell>
        </row>
        <row r="15">
          <cell r="E15" t="str">
            <v>見積</v>
          </cell>
        </row>
        <row r="16">
          <cell r="C16" t="str">
            <v>本体（1池分）</v>
          </cell>
          <cell r="D16" t="str">
            <v>3.8mW×機長16.75mL(上部：0mL)</v>
          </cell>
          <cell r="E16" t="str">
            <v>5-1-1-5</v>
          </cell>
          <cell r="F16">
            <v>10400000</v>
          </cell>
          <cell r="G16">
            <v>3.2119999999999997</v>
          </cell>
        </row>
        <row r="17">
          <cell r="C17" t="str">
            <v>本体ﾁｪｰﾝ-ｽﾃﾝﾚｽ(1池分)</v>
          </cell>
          <cell r="D17">
            <v>78.3</v>
          </cell>
          <cell r="E17" t="str">
            <v>5-1-1-16</v>
          </cell>
          <cell r="F17">
            <v>1127520</v>
          </cell>
          <cell r="G17">
            <v>0.626</v>
          </cell>
          <cell r="I17">
            <v>14.4</v>
          </cell>
          <cell r="J17">
            <v>8.0000000000000002E-3</v>
          </cell>
        </row>
        <row r="18">
          <cell r="C18" t="str">
            <v>埋込レール(1池分)</v>
          </cell>
          <cell r="D18">
            <v>33.5</v>
          </cell>
          <cell r="E18" t="str">
            <v>5-1-1-16</v>
          </cell>
          <cell r="F18">
            <v>482400</v>
          </cell>
          <cell r="G18">
            <v>0.67</v>
          </cell>
          <cell r="I18">
            <v>14.4</v>
          </cell>
          <cell r="J18">
            <v>0.02</v>
          </cell>
        </row>
        <row r="19">
          <cell r="C19" t="str">
            <v>ガイドレール(1池分)</v>
          </cell>
          <cell r="D19">
            <v>33.5</v>
          </cell>
          <cell r="E19" t="str">
            <v>5-1-1-16</v>
          </cell>
          <cell r="F19">
            <v>760450</v>
          </cell>
          <cell r="G19">
            <v>0.67</v>
          </cell>
          <cell r="I19">
            <v>22.7</v>
          </cell>
          <cell r="J19">
            <v>0.02</v>
          </cell>
        </row>
        <row r="20">
          <cell r="C20" t="str">
            <v>フライト-合成木材（1池分)</v>
          </cell>
          <cell r="D20">
            <v>14</v>
          </cell>
          <cell r="E20" t="str">
            <v>5-1-1-16</v>
          </cell>
          <cell r="F20">
            <v>714000</v>
          </cell>
          <cell r="G20">
            <v>0.42</v>
          </cell>
          <cell r="I20">
            <v>51</v>
          </cell>
          <cell r="J20">
            <v>0.03</v>
          </cell>
        </row>
        <row r="21">
          <cell r="C21" t="str">
            <v>減速機カバー</v>
          </cell>
          <cell r="D21" t="str">
            <v>既設</v>
          </cell>
          <cell r="E21" t="str">
            <v>5-1-1-18</v>
          </cell>
          <cell r="F21" t="str">
            <v>-</v>
          </cell>
          <cell r="G21" t="str">
            <v>-</v>
          </cell>
        </row>
        <row r="22">
          <cell r="C22" t="str">
            <v>給油装置（1池分)</v>
          </cell>
          <cell r="D22" t="str">
            <v>12口-6口</v>
          </cell>
          <cell r="E22" t="str">
            <v>5-1-1-19</v>
          </cell>
          <cell r="F22">
            <v>445000</v>
          </cell>
          <cell r="G22">
            <v>8.0000000000000016E-2</v>
          </cell>
          <cell r="I22" t="str">
            <v>1170-725</v>
          </cell>
          <cell r="J22" t="str">
            <v>0.17-0.09</v>
          </cell>
        </row>
        <row r="26">
          <cell r="A26">
            <v>3</v>
          </cell>
          <cell r="B26" t="str">
            <v>初沈スカムスキマ</v>
          </cell>
          <cell r="C26" t="str">
            <v>手動式パイプスキマ</v>
          </cell>
          <cell r="D26" t="str">
            <v>1池1駆動</v>
          </cell>
          <cell r="E26" t="str">
            <v>計</v>
          </cell>
          <cell r="F26">
            <v>909900</v>
          </cell>
          <cell r="G26">
            <v>0.44500000000000001</v>
          </cell>
          <cell r="H26">
            <v>6</v>
          </cell>
          <cell r="I26">
            <v>1</v>
          </cell>
          <cell r="J26" t="str">
            <v>基</v>
          </cell>
        </row>
        <row r="27">
          <cell r="C27" t="str">
            <v>本体</v>
          </cell>
          <cell r="D27" t="str">
            <v>φ300×3.7mL</v>
          </cell>
          <cell r="E27" t="str">
            <v>5-3-1-1</v>
          </cell>
          <cell r="F27">
            <v>916000</v>
          </cell>
          <cell r="G27">
            <v>0.44</v>
          </cell>
        </row>
        <row r="28">
          <cell r="C28" t="str">
            <v>長さ 補正-4m基準</v>
          </cell>
          <cell r="D28" t="str">
            <v>3.7m</v>
          </cell>
          <cell r="E28" t="str">
            <v>5-3-1-1</v>
          </cell>
          <cell r="F28">
            <v>-15839.999999999998</v>
          </cell>
          <cell r="G28">
            <v>-1.4999999999999999E-2</v>
          </cell>
          <cell r="I28">
            <v>52.8</v>
          </cell>
          <cell r="J28">
            <v>0.05</v>
          </cell>
        </row>
        <row r="29">
          <cell r="C29" t="str">
            <v>手動操作式</v>
          </cell>
          <cell r="E29" t="str">
            <v>5-3-1-1</v>
          </cell>
          <cell r="F29">
            <v>9740</v>
          </cell>
          <cell r="G29">
            <v>0.02</v>
          </cell>
        </row>
        <row r="30">
          <cell r="C30" t="str">
            <v>ﾊﾟｲﾌﾟ径 補正-300φ基準</v>
          </cell>
          <cell r="D30" t="str">
            <v>300φ基準</v>
          </cell>
          <cell r="E30" t="str">
            <v>5-3-1-1</v>
          </cell>
          <cell r="F30" t="str">
            <v>-</v>
          </cell>
          <cell r="G30" t="str">
            <v>-</v>
          </cell>
        </row>
        <row r="34">
          <cell r="A34">
            <v>4</v>
          </cell>
          <cell r="B34" t="str">
            <v>終沈流入ゲ－ト</v>
          </cell>
          <cell r="C34" t="str">
            <v>鋳鉄製ゲート（水処理用）</v>
          </cell>
          <cell r="D34" t="str">
            <v>設計水深-0.7m</v>
          </cell>
          <cell r="E34" t="str">
            <v>計</v>
          </cell>
          <cell r="F34">
            <v>765000</v>
          </cell>
          <cell r="G34">
            <v>0.28000000000000003</v>
          </cell>
          <cell r="H34">
            <v>3</v>
          </cell>
          <cell r="I34">
            <v>1</v>
          </cell>
          <cell r="J34" t="str">
            <v>門</v>
          </cell>
        </row>
        <row r="35">
          <cell r="C35" t="str">
            <v>本体</v>
          </cell>
          <cell r="D35" t="str">
            <v>逆圧，□400</v>
          </cell>
          <cell r="E35" t="str">
            <v>1-4-3-1</v>
          </cell>
          <cell r="F35">
            <v>567000</v>
          </cell>
          <cell r="G35">
            <v>0.22</v>
          </cell>
        </row>
        <row r="36">
          <cell r="C36" t="str">
            <v>中間軸</v>
          </cell>
          <cell r="E36" t="str">
            <v>1-4-3-1</v>
          </cell>
          <cell r="F36" t="str">
            <v>-</v>
          </cell>
          <cell r="G36" t="str">
            <v>-</v>
          </cell>
        </row>
        <row r="37">
          <cell r="C37" t="str">
            <v>軸継手</v>
          </cell>
          <cell r="E37" t="str">
            <v>1-4-3-1</v>
          </cell>
          <cell r="F37" t="str">
            <v>-</v>
          </cell>
          <cell r="G37" t="str">
            <v>-</v>
          </cell>
        </row>
        <row r="38">
          <cell r="C38" t="str">
            <v>中間軸受</v>
          </cell>
          <cell r="E38" t="str">
            <v>1-4-3-1</v>
          </cell>
          <cell r="F38" t="str">
            <v>-</v>
          </cell>
          <cell r="G38" t="str">
            <v>-</v>
          </cell>
        </row>
        <row r="39">
          <cell r="C39" t="str">
            <v>手動開閉装置</v>
          </cell>
          <cell r="D39" t="str">
            <v>H</v>
          </cell>
          <cell r="E39" t="str">
            <v>1-4-7-1</v>
          </cell>
          <cell r="F39">
            <v>198000</v>
          </cell>
          <cell r="G39">
            <v>0.06</v>
          </cell>
        </row>
        <row r="40">
          <cell r="C40" t="str">
            <v>スピンドルカバー</v>
          </cell>
          <cell r="D40" t="str">
            <v>SGP-白</v>
          </cell>
          <cell r="E40" t="str">
            <v>1-4-7-1</v>
          </cell>
          <cell r="F40" t="str">
            <v>-</v>
          </cell>
          <cell r="G40" t="str">
            <v>-</v>
          </cell>
        </row>
        <row r="48">
          <cell r="A48">
            <v>5</v>
          </cell>
          <cell r="B48" t="str">
            <v>終沈バイパスゲート</v>
          </cell>
          <cell r="C48" t="str">
            <v>鋳鉄製ゲート（水処理用）</v>
          </cell>
          <cell r="D48" t="str">
            <v>設計水深-1.7m</v>
          </cell>
          <cell r="E48" t="str">
            <v>計</v>
          </cell>
          <cell r="F48">
            <v>1238000</v>
          </cell>
          <cell r="G48">
            <v>0.58000000000000007</v>
          </cell>
          <cell r="H48">
            <v>3</v>
          </cell>
          <cell r="I48">
            <v>1</v>
          </cell>
          <cell r="J48" t="str">
            <v>門</v>
          </cell>
        </row>
        <row r="49">
          <cell r="C49" t="str">
            <v>本体</v>
          </cell>
          <cell r="D49" t="str">
            <v>逆圧，□600</v>
          </cell>
          <cell r="E49" t="str">
            <v>1-4-3-1</v>
          </cell>
          <cell r="F49">
            <v>1040000</v>
          </cell>
          <cell r="G49">
            <v>0.52</v>
          </cell>
        </row>
        <row r="50">
          <cell r="C50" t="str">
            <v>中間軸</v>
          </cell>
          <cell r="E50" t="str">
            <v>1-4-3-1</v>
          </cell>
          <cell r="F50" t="str">
            <v>-</v>
          </cell>
          <cell r="G50" t="str">
            <v>-</v>
          </cell>
          <cell r="I50">
            <v>27.4</v>
          </cell>
        </row>
        <row r="51">
          <cell r="C51" t="str">
            <v>軸継手</v>
          </cell>
          <cell r="E51" t="str">
            <v>1-4-3-1</v>
          </cell>
          <cell r="F51" t="str">
            <v>-</v>
          </cell>
          <cell r="G51" t="str">
            <v>-</v>
          </cell>
          <cell r="I51">
            <v>20.100000000000001</v>
          </cell>
        </row>
        <row r="52">
          <cell r="C52" t="str">
            <v>中間軸受</v>
          </cell>
          <cell r="E52" t="str">
            <v>1-4-3-1</v>
          </cell>
          <cell r="F52" t="str">
            <v>-</v>
          </cell>
          <cell r="G52" t="str">
            <v>-</v>
          </cell>
          <cell r="I52">
            <v>22.6</v>
          </cell>
        </row>
        <row r="53">
          <cell r="C53" t="str">
            <v>手動開閉装置</v>
          </cell>
          <cell r="D53" t="str">
            <v>H</v>
          </cell>
          <cell r="E53" t="str">
            <v>1-4-7-1</v>
          </cell>
          <cell r="F53">
            <v>198000</v>
          </cell>
          <cell r="G53">
            <v>0.06</v>
          </cell>
        </row>
        <row r="54">
          <cell r="C54" t="str">
            <v>スピンドルカバー</v>
          </cell>
          <cell r="D54" t="str">
            <v>SGP-白</v>
          </cell>
          <cell r="E54" t="str">
            <v>1-4-7-1</v>
          </cell>
          <cell r="F54" t="str">
            <v>-</v>
          </cell>
          <cell r="G54" t="str">
            <v>-</v>
          </cell>
        </row>
        <row r="58">
          <cell r="A58">
            <v>6</v>
          </cell>
          <cell r="B58" t="str">
            <v>終沈汚泥かき寄せ機</v>
          </cell>
          <cell r="C58" t="str">
            <v>チェーンフライト式</v>
          </cell>
          <cell r="D58" t="str">
            <v>1池1駆動-0.4kW</v>
          </cell>
          <cell r="E58" t="str">
            <v>計</v>
          </cell>
          <cell r="F58">
            <v>16381260</v>
          </cell>
          <cell r="G58">
            <v>6.7880000000000003</v>
          </cell>
          <cell r="H58">
            <v>6</v>
          </cell>
          <cell r="I58">
            <v>1</v>
          </cell>
          <cell r="J58" t="str">
            <v>基</v>
          </cell>
        </row>
        <row r="59">
          <cell r="C59" t="str">
            <v>本体</v>
          </cell>
          <cell r="D59" t="str">
            <v>4.2mW×機長23.4mL(上部：7.1mL)</v>
          </cell>
          <cell r="E59" t="str">
            <v>5-1-1-24</v>
          </cell>
          <cell r="F59">
            <v>10440000</v>
          </cell>
          <cell r="G59">
            <v>3.2280000000000002</v>
          </cell>
        </row>
        <row r="60">
          <cell r="C60" t="str">
            <v>本体チェーン-ｽﾃﾝﾚｽ</v>
          </cell>
          <cell r="D60">
            <v>104.7</v>
          </cell>
          <cell r="E60" t="str">
            <v>5-1-1-35</v>
          </cell>
          <cell r="F60">
            <v>1507680</v>
          </cell>
          <cell r="G60">
            <v>0.83799999999999997</v>
          </cell>
          <cell r="I60">
            <v>14.4</v>
          </cell>
          <cell r="J60">
            <v>8.0000000000000002E-3</v>
          </cell>
        </row>
        <row r="61">
          <cell r="C61" t="str">
            <v>埋込レール</v>
          </cell>
          <cell r="D61">
            <v>46.8</v>
          </cell>
          <cell r="E61" t="str">
            <v>5-1-1-35</v>
          </cell>
          <cell r="F61">
            <v>673920</v>
          </cell>
          <cell r="G61">
            <v>0.93600000000000005</v>
          </cell>
          <cell r="I61">
            <v>14.4</v>
          </cell>
          <cell r="J61">
            <v>0.02</v>
          </cell>
        </row>
        <row r="62">
          <cell r="C62" t="str">
            <v>ガイドレール</v>
          </cell>
          <cell r="D62">
            <v>46.8</v>
          </cell>
          <cell r="E62" t="str">
            <v>5-1-1-35</v>
          </cell>
          <cell r="F62">
            <v>1062360</v>
          </cell>
          <cell r="G62">
            <v>0.93600000000000005</v>
          </cell>
          <cell r="I62">
            <v>22.7</v>
          </cell>
          <cell r="J62">
            <v>0.02</v>
          </cell>
        </row>
        <row r="63">
          <cell r="C63" t="str">
            <v>フライト-合成木材製</v>
          </cell>
          <cell r="D63">
            <v>19</v>
          </cell>
          <cell r="E63" t="str">
            <v>5-1-1-36</v>
          </cell>
          <cell r="F63">
            <v>1001300</v>
          </cell>
          <cell r="G63">
            <v>0.56999999999999995</v>
          </cell>
          <cell r="I63">
            <v>52.7</v>
          </cell>
          <cell r="J63">
            <v>0.03</v>
          </cell>
        </row>
        <row r="64">
          <cell r="C64" t="str">
            <v>減速機カバー</v>
          </cell>
          <cell r="D64" t="str">
            <v>0.4kW</v>
          </cell>
          <cell r="E64" t="str">
            <v>5-1-1-37</v>
          </cell>
          <cell r="F64">
            <v>596000</v>
          </cell>
          <cell r="G64">
            <v>0.12</v>
          </cell>
        </row>
        <row r="65">
          <cell r="C65" t="str">
            <v>給油装置</v>
          </cell>
          <cell r="D65">
            <v>11</v>
          </cell>
          <cell r="E65" t="str">
            <v>5-1-1-19</v>
          </cell>
          <cell r="F65">
            <v>1100000</v>
          </cell>
          <cell r="G65">
            <v>0.16</v>
          </cell>
        </row>
        <row r="70">
          <cell r="A70">
            <v>7</v>
          </cell>
          <cell r="B70" t="str">
            <v>終沈スカムスキマ</v>
          </cell>
          <cell r="C70" t="str">
            <v>手動式パイプスキマ</v>
          </cell>
          <cell r="D70" t="str">
            <v>1池1駆動</v>
          </cell>
          <cell r="E70" t="str">
            <v>計</v>
          </cell>
          <cell r="F70">
            <v>931020</v>
          </cell>
          <cell r="G70">
            <v>0.46500000000000002</v>
          </cell>
          <cell r="H70">
            <v>6</v>
          </cell>
          <cell r="I70">
            <v>1</v>
          </cell>
          <cell r="J70" t="str">
            <v>基</v>
          </cell>
        </row>
        <row r="71">
          <cell r="C71" t="str">
            <v>本体</v>
          </cell>
          <cell r="D71" t="str">
            <v>φ300×4.1mL</v>
          </cell>
          <cell r="E71" t="str">
            <v>5-3-1-1</v>
          </cell>
          <cell r="F71">
            <v>916000</v>
          </cell>
          <cell r="G71">
            <v>0.44</v>
          </cell>
        </row>
        <row r="72">
          <cell r="C72" t="str">
            <v>長さ 補正-4m基準</v>
          </cell>
          <cell r="D72" t="str">
            <v>4.1m</v>
          </cell>
          <cell r="E72" t="str">
            <v>5-3-1-1</v>
          </cell>
          <cell r="F72">
            <v>5280</v>
          </cell>
          <cell r="G72">
            <v>5.000000000000001E-3</v>
          </cell>
          <cell r="I72">
            <v>52.8</v>
          </cell>
          <cell r="J72">
            <v>0.05</v>
          </cell>
        </row>
        <row r="73">
          <cell r="C73" t="str">
            <v>手動操作式</v>
          </cell>
          <cell r="E73" t="str">
            <v>5-3-1-1</v>
          </cell>
          <cell r="F73">
            <v>9740</v>
          </cell>
          <cell r="G73">
            <v>0.02</v>
          </cell>
        </row>
        <row r="74">
          <cell r="C74" t="str">
            <v>ﾊﾟｲﾌﾟ径 補正-300φ基準</v>
          </cell>
          <cell r="E74" t="str">
            <v>5-3-1-1</v>
          </cell>
          <cell r="F74" t="str">
            <v>-</v>
          </cell>
          <cell r="G74" t="str">
            <v>-</v>
          </cell>
        </row>
        <row r="78">
          <cell r="A78">
            <v>8</v>
          </cell>
          <cell r="B78" t="str">
            <v>余剰汚泥引抜弁</v>
          </cell>
          <cell r="C78" t="str">
            <v>電動仕切弁</v>
          </cell>
          <cell r="D78" t="str">
            <v>φ100</v>
          </cell>
          <cell r="E78" t="str">
            <v>計</v>
          </cell>
          <cell r="F78">
            <v>878300</v>
          </cell>
          <cell r="G78">
            <v>0.13</v>
          </cell>
          <cell r="H78">
            <v>2</v>
          </cell>
          <cell r="I78">
            <v>1</v>
          </cell>
          <cell r="J78" t="str">
            <v>台</v>
          </cell>
        </row>
        <row r="79">
          <cell r="C79" t="str">
            <v>本体</v>
          </cell>
          <cell r="E79" t="str">
            <v>1-2-1-1</v>
          </cell>
          <cell r="F79">
            <v>85300</v>
          </cell>
          <cell r="G79">
            <v>7.0000000000000007E-2</v>
          </cell>
        </row>
        <row r="80">
          <cell r="C80" t="str">
            <v>ﾊﾞﾙｺﾝ</v>
          </cell>
          <cell r="D80" t="str">
            <v>0.2kW</v>
          </cell>
          <cell r="E80" t="str">
            <v>1-2-1-1</v>
          </cell>
          <cell r="F80">
            <v>793000</v>
          </cell>
          <cell r="G80">
            <v>0.06</v>
          </cell>
        </row>
        <row r="84">
          <cell r="A84">
            <v>9</v>
          </cell>
          <cell r="B84" t="str">
            <v>余剰汚泥ポンプ</v>
          </cell>
          <cell r="C84" t="str">
            <v>無閉塞形汚泥ポンプ</v>
          </cell>
          <cell r="E84" t="str">
            <v>計</v>
          </cell>
          <cell r="F84">
            <v>1785900</v>
          </cell>
          <cell r="G84">
            <v>0.24</v>
          </cell>
          <cell r="H84">
            <v>1</v>
          </cell>
          <cell r="I84">
            <v>2</v>
          </cell>
          <cell r="J84" t="str">
            <v>台</v>
          </cell>
        </row>
        <row r="85">
          <cell r="C85" t="str">
            <v>本体</v>
          </cell>
          <cell r="D85" t="str">
            <v>ｵｰﾊﾞﾍｯﾄﾞ-φ80-B</v>
          </cell>
          <cell r="E85" t="str">
            <v>1-1-1-1</v>
          </cell>
          <cell r="F85">
            <v>1390000</v>
          </cell>
          <cell r="G85">
            <v>0.21</v>
          </cell>
        </row>
        <row r="86">
          <cell r="C86" t="str">
            <v>軸封装置</v>
          </cell>
          <cell r="D86" t="str">
            <v>無注水ﾒｶ</v>
          </cell>
          <cell r="E86" t="str">
            <v>1-1-1-1</v>
          </cell>
          <cell r="F86">
            <v>371000</v>
          </cell>
          <cell r="G86" t="str">
            <v>-</v>
          </cell>
        </row>
        <row r="87">
          <cell r="C87" t="str">
            <v>電動機</v>
          </cell>
          <cell r="D87" t="str">
            <v>1.5kW×4P</v>
          </cell>
          <cell r="E87" t="str">
            <v>3-3-5-1</v>
          </cell>
          <cell r="F87">
            <v>24900</v>
          </cell>
          <cell r="G87">
            <v>0.03</v>
          </cell>
        </row>
        <row r="92">
          <cell r="A92">
            <v>10</v>
          </cell>
          <cell r="B92" t="str">
            <v>給水ユニット</v>
          </cell>
          <cell r="C92" t="str">
            <v>圧力タンク式</v>
          </cell>
          <cell r="D92" t="str">
            <v>横軸渦巻・単独交互</v>
          </cell>
          <cell r="E92" t="str">
            <v>計</v>
          </cell>
          <cell r="F92">
            <v>3250000</v>
          </cell>
          <cell r="G92">
            <v>1.27</v>
          </cell>
          <cell r="H92">
            <v>4</v>
          </cell>
          <cell r="I92">
            <v>1</v>
          </cell>
          <cell r="J92" t="str">
            <v>基</v>
          </cell>
        </row>
        <row r="93">
          <cell r="C93" t="str">
            <v>本体</v>
          </cell>
          <cell r="D93" t="str">
            <v>210L/min×20m</v>
          </cell>
          <cell r="E93" t="str">
            <v>1-1-9-1</v>
          </cell>
          <cell r="F93">
            <v>3250000</v>
          </cell>
          <cell r="G93">
            <v>1.27</v>
          </cell>
        </row>
        <row r="97">
          <cell r="A97">
            <v>11</v>
          </cell>
          <cell r="B97" t="str">
            <v>沈砂池流入ゲート</v>
          </cell>
          <cell r="C97" t="str">
            <v>鋳鉄製ゲート（沈砂池用）</v>
          </cell>
          <cell r="D97" t="str">
            <v>設計水深-7.3m</v>
          </cell>
          <cell r="E97" t="str">
            <v>計</v>
          </cell>
          <cell r="F97">
            <v>2080675</v>
          </cell>
          <cell r="G97">
            <v>0.75250000000000006</v>
          </cell>
          <cell r="H97">
            <v>3</v>
          </cell>
          <cell r="I97">
            <v>2</v>
          </cell>
          <cell r="J97" t="str">
            <v>門</v>
          </cell>
        </row>
        <row r="98">
          <cell r="C98" t="str">
            <v>本体</v>
          </cell>
          <cell r="D98" t="str">
            <v>正圧，400W×700H</v>
          </cell>
          <cell r="E98" t="str">
            <v>1-4-2-1</v>
          </cell>
          <cell r="F98">
            <v>804000</v>
          </cell>
          <cell r="G98">
            <v>0.39</v>
          </cell>
        </row>
        <row r="99">
          <cell r="C99" t="str">
            <v>中間軸(φ45）</v>
          </cell>
          <cell r="D99">
            <v>5.75</v>
          </cell>
          <cell r="E99" t="str">
            <v>1-4-1-1</v>
          </cell>
          <cell r="F99">
            <v>205275</v>
          </cell>
          <cell r="G99">
            <v>0.17249999999999999</v>
          </cell>
          <cell r="I99">
            <v>35.700000000000003</v>
          </cell>
          <cell r="J99">
            <v>0.03</v>
          </cell>
        </row>
        <row r="100">
          <cell r="C100" t="str">
            <v>軸継手</v>
          </cell>
          <cell r="D100">
            <v>2</v>
          </cell>
          <cell r="E100" t="str">
            <v>1-4-1-1</v>
          </cell>
          <cell r="F100">
            <v>51000</v>
          </cell>
          <cell r="G100" t="str">
            <v>-</v>
          </cell>
          <cell r="I100">
            <v>25.5</v>
          </cell>
        </row>
        <row r="101">
          <cell r="C101" t="str">
            <v>中間軸受</v>
          </cell>
          <cell r="D101">
            <v>2</v>
          </cell>
          <cell r="E101" t="str">
            <v>1-4-1-1</v>
          </cell>
          <cell r="F101">
            <v>50400</v>
          </cell>
          <cell r="G101">
            <v>0.02</v>
          </cell>
          <cell r="I101">
            <v>25.2</v>
          </cell>
          <cell r="J101">
            <v>0.01</v>
          </cell>
        </row>
        <row r="102">
          <cell r="C102" t="str">
            <v>電動開閉装置</v>
          </cell>
          <cell r="D102" t="str">
            <v>0.75kW</v>
          </cell>
          <cell r="E102" t="str">
            <v>1-2-1-3</v>
          </cell>
          <cell r="F102">
            <v>970000</v>
          </cell>
          <cell r="G102">
            <v>0.17</v>
          </cell>
        </row>
        <row r="103">
          <cell r="C103" t="str">
            <v>スピンドルカバー</v>
          </cell>
          <cell r="D103" t="str">
            <v>SGP-白</v>
          </cell>
          <cell r="E103" t="str">
            <v>1-4-7-1</v>
          </cell>
          <cell r="F103" t="str">
            <v>-</v>
          </cell>
          <cell r="G103" t="str">
            <v>-</v>
          </cell>
        </row>
        <row r="107">
          <cell r="A107">
            <v>12</v>
          </cell>
          <cell r="B107" t="str">
            <v>揚砂ポンプ</v>
          </cell>
          <cell r="C107" t="str">
            <v>水中汚泥ポンプ</v>
          </cell>
          <cell r="D107" t="str">
            <v>据置形式</v>
          </cell>
          <cell r="E107" t="str">
            <v>計</v>
          </cell>
          <cell r="F107">
            <v>549000</v>
          </cell>
          <cell r="G107">
            <v>0.09</v>
          </cell>
          <cell r="H107">
            <v>2</v>
          </cell>
          <cell r="I107">
            <v>1</v>
          </cell>
          <cell r="J107" t="str">
            <v>台</v>
          </cell>
        </row>
        <row r="108">
          <cell r="C108" t="str">
            <v>本体</v>
          </cell>
          <cell r="D108" t="str">
            <v>φ80×3.7kw</v>
          </cell>
          <cell r="E108" t="str">
            <v>1-1-3-1</v>
          </cell>
          <cell r="F108">
            <v>549000</v>
          </cell>
          <cell r="G108">
            <v>0.09</v>
          </cell>
        </row>
        <row r="109">
          <cell r="C109" t="str">
            <v>水中ｹｰﾌﾞﾙ（標準10m)</v>
          </cell>
          <cell r="D109">
            <v>10</v>
          </cell>
          <cell r="E109" t="str">
            <v>1-1-3-1</v>
          </cell>
          <cell r="F109" t="str">
            <v>-</v>
          </cell>
          <cell r="G109" t="str">
            <v>-</v>
          </cell>
        </row>
        <row r="114">
          <cell r="A114">
            <v>13</v>
          </cell>
          <cell r="B114" t="str">
            <v>サイクロン</v>
          </cell>
          <cell r="C114" t="str">
            <v>サイクロン</v>
          </cell>
          <cell r="E114" t="str">
            <v>計</v>
          </cell>
          <cell r="F114">
            <v>1867000</v>
          </cell>
          <cell r="G114">
            <v>0.5</v>
          </cell>
          <cell r="H114">
            <v>6</v>
          </cell>
          <cell r="I114">
            <v>1</v>
          </cell>
          <cell r="J114" t="str">
            <v>基</v>
          </cell>
        </row>
        <row r="115">
          <cell r="C115" t="str">
            <v>本体</v>
          </cell>
          <cell r="D115" t="str">
            <v>約0.5m3/min</v>
          </cell>
          <cell r="E115" t="str">
            <v>2-4-2-1</v>
          </cell>
          <cell r="F115">
            <v>1080000</v>
          </cell>
          <cell r="G115">
            <v>0.41</v>
          </cell>
        </row>
        <row r="116">
          <cell r="C116" t="str">
            <v>台車</v>
          </cell>
          <cell r="D116" t="str">
            <v>SUS-0.1m3×1台</v>
          </cell>
          <cell r="E116" t="str">
            <v>2-6-4-1</v>
          </cell>
          <cell r="F116">
            <v>195000</v>
          </cell>
          <cell r="G116">
            <v>0.02</v>
          </cell>
        </row>
        <row r="117">
          <cell r="C117" t="str">
            <v>ｺﾝﾃﾅ</v>
          </cell>
          <cell r="D117" t="str">
            <v>SUS-0.1m3×1台</v>
          </cell>
          <cell r="E117" t="str">
            <v>2-6-4-1</v>
          </cell>
          <cell r="F117">
            <v>592000</v>
          </cell>
          <cell r="G117">
            <v>7.0000000000000007E-2</v>
          </cell>
        </row>
        <row r="120">
          <cell r="A120">
            <v>14</v>
          </cell>
          <cell r="B120" t="str">
            <v>揚水ポンプ</v>
          </cell>
          <cell r="C120" t="str">
            <v>吸込ｽｸﾘｭｰ付水中汚泥ﾎﾟﾝﾌﾟ</v>
          </cell>
          <cell r="E120" t="str">
            <v>計-参考</v>
          </cell>
          <cell r="F120">
            <v>1826000</v>
          </cell>
          <cell r="G120">
            <v>0.27</v>
          </cell>
          <cell r="H120">
            <v>2</v>
          </cell>
          <cell r="I120">
            <v>2</v>
          </cell>
          <cell r="J120" t="str">
            <v>台</v>
          </cell>
        </row>
        <row r="121">
          <cell r="C121" t="str">
            <v>本体</v>
          </cell>
          <cell r="D121" t="str">
            <v>φ100×5.5kW</v>
          </cell>
          <cell r="E121" t="str">
            <v>3-1-5-1</v>
          </cell>
          <cell r="F121">
            <v>1670000</v>
          </cell>
          <cell r="G121">
            <v>0.21</v>
          </cell>
        </row>
        <row r="122">
          <cell r="C122" t="str">
            <v>据付深さ（標準：5m)</v>
          </cell>
          <cell r="D122" t="str">
            <v>4.2m</v>
          </cell>
          <cell r="E122" t="str">
            <v>3-1-5-1</v>
          </cell>
          <cell r="F122">
            <v>-16000</v>
          </cell>
          <cell r="G122" t="str">
            <v>-</v>
          </cell>
          <cell r="I122">
            <v>20</v>
          </cell>
          <cell r="J122">
            <v>0.01</v>
          </cell>
        </row>
        <row r="123">
          <cell r="C123" t="str">
            <v>着脱装置加算</v>
          </cell>
          <cell r="E123" t="str">
            <v>3-1-5-1</v>
          </cell>
          <cell r="F123">
            <v>112000</v>
          </cell>
          <cell r="G123">
            <v>0.06</v>
          </cell>
        </row>
        <row r="124">
          <cell r="C124" t="str">
            <v>ケーブル延長加算（標準10m)</v>
          </cell>
          <cell r="D124" t="str">
            <v>40m</v>
          </cell>
          <cell r="E124" t="str">
            <v>3-1-5-1</v>
          </cell>
          <cell r="F124">
            <v>60000</v>
          </cell>
          <cell r="G124" t="str">
            <v>-</v>
          </cell>
          <cell r="I124">
            <v>2</v>
          </cell>
        </row>
        <row r="127">
          <cell r="A127">
            <v>15</v>
          </cell>
          <cell r="B127" t="str">
            <v>ポンプ井連絡ゲート</v>
          </cell>
          <cell r="C127" t="str">
            <v>鋳鉄製ゲート（沈砂池用）</v>
          </cell>
          <cell r="D127" t="str">
            <v>設計水深-3.7m</v>
          </cell>
          <cell r="E127" t="str">
            <v>計</v>
          </cell>
          <cell r="F127">
            <v>939900</v>
          </cell>
          <cell r="G127">
            <v>0.34</v>
          </cell>
          <cell r="H127">
            <v>3</v>
          </cell>
          <cell r="I127">
            <v>1</v>
          </cell>
          <cell r="J127" t="str">
            <v>門</v>
          </cell>
        </row>
        <row r="128">
          <cell r="C128" t="str">
            <v>本体</v>
          </cell>
          <cell r="D128" t="str">
            <v>逆圧，□400</v>
          </cell>
          <cell r="E128" t="str">
            <v>1-4-1-1</v>
          </cell>
          <cell r="F128">
            <v>617000</v>
          </cell>
          <cell r="G128">
            <v>0.24</v>
          </cell>
        </row>
        <row r="129">
          <cell r="C129" t="str">
            <v>中間軸(φ40)</v>
          </cell>
          <cell r="D129">
            <v>3</v>
          </cell>
          <cell r="E129" t="str">
            <v>1-4-1-1</v>
          </cell>
          <cell r="F129">
            <v>82200</v>
          </cell>
          <cell r="G129">
            <v>0.03</v>
          </cell>
          <cell r="I129">
            <v>27.4</v>
          </cell>
          <cell r="J129">
            <v>0.01</v>
          </cell>
        </row>
        <row r="130">
          <cell r="C130" t="str">
            <v>軸継手</v>
          </cell>
          <cell r="D130">
            <v>1</v>
          </cell>
          <cell r="E130" t="str">
            <v>1-4-1-1</v>
          </cell>
          <cell r="F130">
            <v>20100</v>
          </cell>
          <cell r="G130" t="str">
            <v>-</v>
          </cell>
          <cell r="I130">
            <v>20.100000000000001</v>
          </cell>
        </row>
        <row r="131">
          <cell r="C131" t="str">
            <v>中間軸受</v>
          </cell>
          <cell r="D131">
            <v>1</v>
          </cell>
          <cell r="E131" t="str">
            <v>1-4-1-1</v>
          </cell>
          <cell r="F131">
            <v>22600</v>
          </cell>
          <cell r="G131">
            <v>0.01</v>
          </cell>
          <cell r="I131">
            <v>22.6</v>
          </cell>
          <cell r="J131">
            <v>0.01</v>
          </cell>
        </row>
        <row r="132">
          <cell r="C132" t="str">
            <v>手動開閉装置</v>
          </cell>
          <cell r="D132" t="str">
            <v>H</v>
          </cell>
          <cell r="E132" t="str">
            <v>1-4-7-1</v>
          </cell>
          <cell r="F132">
            <v>198000</v>
          </cell>
          <cell r="G132">
            <v>0.06</v>
          </cell>
        </row>
        <row r="133">
          <cell r="C133" t="str">
            <v>スピンドルカバー</v>
          </cell>
          <cell r="D133" t="str">
            <v>SGP-白</v>
          </cell>
          <cell r="E133" t="str">
            <v>1-4-7-1</v>
          </cell>
          <cell r="F133" t="str">
            <v>-</v>
          </cell>
          <cell r="G133" t="str">
            <v>-</v>
          </cell>
        </row>
        <row r="136">
          <cell r="A136">
            <v>16</v>
          </cell>
          <cell r="B136" t="str">
            <v>吸引ファン</v>
          </cell>
          <cell r="C136" t="str">
            <v>ＦＲＰ製ターボファン</v>
          </cell>
          <cell r="E136" t="str">
            <v>計</v>
          </cell>
          <cell r="F136">
            <v>2590000</v>
          </cell>
          <cell r="G136">
            <v>0.44</v>
          </cell>
          <cell r="H136">
            <v>2</v>
          </cell>
          <cell r="I136">
            <v>1</v>
          </cell>
          <cell r="J136" t="str">
            <v>台</v>
          </cell>
        </row>
        <row r="137">
          <cell r="C137" t="str">
            <v>本体</v>
          </cell>
          <cell r="D137" t="str">
            <v>＃3  1/2-5.5kW</v>
          </cell>
          <cell r="E137" t="str">
            <v>14-2-1-1</v>
          </cell>
          <cell r="F137">
            <v>2590000</v>
          </cell>
          <cell r="G137">
            <v>0.44</v>
          </cell>
        </row>
        <row r="141">
          <cell r="A141">
            <v>17</v>
          </cell>
          <cell r="B141" t="str">
            <v>脱臭装置</v>
          </cell>
          <cell r="C141" t="str">
            <v>吸着塔</v>
          </cell>
          <cell r="E141" t="str">
            <v>計</v>
          </cell>
          <cell r="F141">
            <v>13558460</v>
          </cell>
          <cell r="G141">
            <v>2.5999999999999996</v>
          </cell>
          <cell r="H141">
            <v>4</v>
          </cell>
          <cell r="I141">
            <v>1</v>
          </cell>
          <cell r="J141" t="str">
            <v>基</v>
          </cell>
        </row>
        <row r="142">
          <cell r="C142" t="str">
            <v>吸着塔：SS+FRP</v>
          </cell>
          <cell r="D142" t="str">
            <v xml:space="preserve">26m3/min </v>
          </cell>
          <cell r="E142" t="str">
            <v>14-7-1-1</v>
          </cell>
          <cell r="F142">
            <v>7020000</v>
          </cell>
          <cell r="G142">
            <v>1.782</v>
          </cell>
        </row>
        <row r="143">
          <cell r="C143" t="str">
            <v>カートリッジ:SS+FRP</v>
          </cell>
          <cell r="D143" t="str">
            <v xml:space="preserve">26m3/min </v>
          </cell>
          <cell r="E143" t="str">
            <v>14-7-1-1</v>
          </cell>
          <cell r="F143">
            <v>3120000</v>
          </cell>
          <cell r="G143">
            <v>0.72199999999999998</v>
          </cell>
        </row>
        <row r="144">
          <cell r="C144" t="str">
            <v>加工品</v>
          </cell>
          <cell r="E144" t="str">
            <v>14-7-1-1</v>
          </cell>
          <cell r="F144" t="str">
            <v>-</v>
          </cell>
          <cell r="G144" t="str">
            <v>-</v>
          </cell>
        </row>
        <row r="145">
          <cell r="C145" t="str">
            <v>エリミネータ等</v>
          </cell>
          <cell r="D145" t="str">
            <v xml:space="preserve">26m3/min </v>
          </cell>
          <cell r="E145" t="str">
            <v>14-7-1-1</v>
          </cell>
          <cell r="F145">
            <v>624000</v>
          </cell>
          <cell r="G145">
            <v>6.6000000000000003E-2</v>
          </cell>
        </row>
        <row r="146">
          <cell r="C146" t="str">
            <v>アルカリ成分吸着剤</v>
          </cell>
          <cell r="D146">
            <v>0.52</v>
          </cell>
          <cell r="E146" t="str">
            <v>14-7-1-1</v>
          </cell>
          <cell r="F146">
            <v>378560</v>
          </cell>
          <cell r="G146" t="str">
            <v>-</v>
          </cell>
          <cell r="I146">
            <v>728</v>
          </cell>
        </row>
        <row r="147">
          <cell r="C147" t="str">
            <v>酸性成分吸着剤</v>
          </cell>
          <cell r="D147">
            <v>2.76</v>
          </cell>
          <cell r="E147" t="str">
            <v>14-7-1-1</v>
          </cell>
          <cell r="F147">
            <v>1722240</v>
          </cell>
          <cell r="G147" t="str">
            <v>-</v>
          </cell>
          <cell r="I147">
            <v>624</v>
          </cell>
        </row>
        <row r="148">
          <cell r="C148" t="str">
            <v>中性成分吸着剤</v>
          </cell>
          <cell r="D148">
            <v>0.71</v>
          </cell>
          <cell r="E148" t="str">
            <v>14-7-1-1</v>
          </cell>
          <cell r="F148">
            <v>572260</v>
          </cell>
          <cell r="G148" t="str">
            <v>-</v>
          </cell>
          <cell r="I148">
            <v>806</v>
          </cell>
        </row>
        <row r="149">
          <cell r="C149" t="str">
            <v>チェーンブロック</v>
          </cell>
          <cell r="D149" t="str">
            <v xml:space="preserve">1.0ｔ </v>
          </cell>
          <cell r="E149" t="str">
            <v>1-7-7-1</v>
          </cell>
          <cell r="F149">
            <v>54900</v>
          </cell>
          <cell r="G149">
            <v>0.01</v>
          </cell>
        </row>
        <row r="150">
          <cell r="C150" t="str">
            <v>ギャードトロリ加算</v>
          </cell>
          <cell r="D150" t="str">
            <v xml:space="preserve">1.0ｔ </v>
          </cell>
          <cell r="E150" t="str">
            <v>1-7-7-1</v>
          </cell>
          <cell r="F150">
            <v>21500</v>
          </cell>
          <cell r="G150">
            <v>0.02</v>
          </cell>
        </row>
        <row r="151">
          <cell r="C151" t="str">
            <v>バケット加算</v>
          </cell>
          <cell r="D151" t="str">
            <v xml:space="preserve">1.0ｔ </v>
          </cell>
          <cell r="E151" t="str">
            <v>1-7-7-1</v>
          </cell>
          <cell r="F151">
            <v>45000</v>
          </cell>
          <cell r="G151" t="str">
            <v>-</v>
          </cell>
        </row>
        <row r="158">
          <cell r="A158">
            <v>101</v>
          </cell>
          <cell r="B158" t="str">
            <v>初沈流入ゲート</v>
          </cell>
          <cell r="C158" t="str">
            <v>鋳鉄製ゲート</v>
          </cell>
          <cell r="D158" t="str">
            <v>□400</v>
          </cell>
          <cell r="E158" t="str">
            <v>計</v>
          </cell>
          <cell r="F158" t="str">
            <v>撤去</v>
          </cell>
          <cell r="G158">
            <v>0.28000000000000003</v>
          </cell>
          <cell r="H158">
            <v>3</v>
          </cell>
          <cell r="I158">
            <v>1</v>
          </cell>
          <cell r="J158" t="str">
            <v>台</v>
          </cell>
        </row>
        <row r="159">
          <cell r="G159" t="str">
            <v>見積重量</v>
          </cell>
        </row>
        <row r="161">
          <cell r="A161">
            <v>102</v>
          </cell>
          <cell r="B161" t="str">
            <v>初沈汚泥かき寄せ機</v>
          </cell>
          <cell r="C161" t="str">
            <v>ﾁｪｰﾝﾌﾗｲﾄ式</v>
          </cell>
          <cell r="D161" t="str">
            <v>3.15mW×16.45mL、0.4kW</v>
          </cell>
          <cell r="E161" t="str">
            <v>計</v>
          </cell>
          <cell r="F161" t="str">
            <v>撤去</v>
          </cell>
          <cell r="G161">
            <v>6.65</v>
          </cell>
          <cell r="H161">
            <v>6</v>
          </cell>
          <cell r="I161">
            <v>1</v>
          </cell>
          <cell r="J161" t="str">
            <v>台</v>
          </cell>
        </row>
        <row r="162">
          <cell r="G162" t="str">
            <v>見積重量</v>
          </cell>
        </row>
        <row r="164">
          <cell r="A164">
            <v>103</v>
          </cell>
          <cell r="B164" t="str">
            <v>初沈スカムスキマ</v>
          </cell>
          <cell r="C164" t="str">
            <v>パイプスキマ</v>
          </cell>
          <cell r="D164" t="str">
            <v>チェン操作式、φ300</v>
          </cell>
          <cell r="E164" t="str">
            <v>計</v>
          </cell>
          <cell r="F164" t="str">
            <v>撤去</v>
          </cell>
          <cell r="G164">
            <v>0.93</v>
          </cell>
          <cell r="H164">
            <v>6</v>
          </cell>
          <cell r="I164">
            <v>1</v>
          </cell>
          <cell r="J164" t="str">
            <v>台</v>
          </cell>
        </row>
        <row r="165">
          <cell r="G165" t="str">
            <v>見積重量</v>
          </cell>
        </row>
        <row r="167">
          <cell r="A167">
            <v>104</v>
          </cell>
          <cell r="B167" t="str">
            <v>終沈流入ゲ－ト</v>
          </cell>
          <cell r="C167" t="str">
            <v>鋳鉄製ゲート</v>
          </cell>
          <cell r="D167" t="str">
            <v>□400</v>
          </cell>
          <cell r="E167" t="str">
            <v>計</v>
          </cell>
          <cell r="F167" t="str">
            <v>撤去</v>
          </cell>
          <cell r="G167">
            <v>0.28000000000000003</v>
          </cell>
          <cell r="H167">
            <v>3</v>
          </cell>
          <cell r="I167">
            <v>1</v>
          </cell>
          <cell r="J167" t="str">
            <v>台</v>
          </cell>
        </row>
        <row r="168">
          <cell r="G168" t="str">
            <v>見積重量</v>
          </cell>
        </row>
        <row r="170">
          <cell r="A170">
            <v>105</v>
          </cell>
          <cell r="B170" t="str">
            <v>終沈バイパスゲート</v>
          </cell>
          <cell r="C170" t="str">
            <v>鋳鉄製ゲート</v>
          </cell>
          <cell r="D170" t="str">
            <v>□600</v>
          </cell>
          <cell r="E170" t="str">
            <v>計</v>
          </cell>
          <cell r="F170" t="str">
            <v>撤去</v>
          </cell>
          <cell r="G170">
            <v>0.65</v>
          </cell>
          <cell r="H170">
            <v>3</v>
          </cell>
          <cell r="I170">
            <v>1</v>
          </cell>
          <cell r="J170" t="str">
            <v>台</v>
          </cell>
        </row>
        <row r="171">
          <cell r="G171" t="str">
            <v>見積重量</v>
          </cell>
        </row>
        <row r="173">
          <cell r="A173">
            <v>106</v>
          </cell>
          <cell r="B173" t="str">
            <v>終沈汚泥かき寄せ機</v>
          </cell>
          <cell r="C173" t="str">
            <v>ﾁｪｰﾝﾌﾗｲﾄ式</v>
          </cell>
          <cell r="D173" t="str">
            <v>3.55mW×23.0mL、0.4kW</v>
          </cell>
          <cell r="E173" t="str">
            <v>計</v>
          </cell>
          <cell r="F173" t="str">
            <v>撤去</v>
          </cell>
          <cell r="G173">
            <v>8.52</v>
          </cell>
          <cell r="H173">
            <v>6</v>
          </cell>
          <cell r="I173">
            <v>1</v>
          </cell>
          <cell r="J173" t="str">
            <v>台</v>
          </cell>
        </row>
        <row r="174">
          <cell r="G174" t="str">
            <v>見積重量</v>
          </cell>
        </row>
        <row r="176">
          <cell r="A176">
            <v>107</v>
          </cell>
          <cell r="B176" t="str">
            <v>終沈スカムスキマ</v>
          </cell>
          <cell r="C176" t="str">
            <v>パイプスキマ</v>
          </cell>
          <cell r="D176" t="str">
            <v>チェン操作式、φ300</v>
          </cell>
          <cell r="E176" t="str">
            <v>計</v>
          </cell>
          <cell r="F176" t="str">
            <v>撤去</v>
          </cell>
          <cell r="G176">
            <v>0.93</v>
          </cell>
          <cell r="H176">
            <v>6</v>
          </cell>
          <cell r="I176">
            <v>1</v>
          </cell>
          <cell r="J176" t="str">
            <v>台</v>
          </cell>
        </row>
        <row r="177">
          <cell r="G177" t="str">
            <v>見積重量</v>
          </cell>
        </row>
        <row r="180">
          <cell r="A180">
            <v>108</v>
          </cell>
          <cell r="B180" t="str">
            <v>余剰汚泥ポンプ</v>
          </cell>
          <cell r="C180" t="str">
            <v>無閉塞形</v>
          </cell>
          <cell r="D180" t="str">
            <v>φ80、3.7kW</v>
          </cell>
          <cell r="E180" t="str">
            <v>計</v>
          </cell>
          <cell r="F180" t="str">
            <v>撤去</v>
          </cell>
          <cell r="G180">
            <v>0.21</v>
          </cell>
          <cell r="H180">
            <v>1</v>
          </cell>
          <cell r="I180">
            <v>2</v>
          </cell>
          <cell r="J180" t="str">
            <v>台</v>
          </cell>
        </row>
        <row r="181">
          <cell r="G181" t="str">
            <v>見積重量</v>
          </cell>
        </row>
        <row r="183">
          <cell r="A183">
            <v>109</v>
          </cell>
          <cell r="B183" t="str">
            <v>余剰汚泥引抜弁（電動）</v>
          </cell>
          <cell r="C183" t="str">
            <v>電動仕切弁</v>
          </cell>
          <cell r="D183" t="str">
            <v>φ100、0.2kW</v>
          </cell>
          <cell r="E183" t="str">
            <v>計</v>
          </cell>
          <cell r="F183" t="str">
            <v>撤去</v>
          </cell>
          <cell r="G183">
            <v>0.11</v>
          </cell>
          <cell r="H183">
            <v>2</v>
          </cell>
          <cell r="I183">
            <v>1</v>
          </cell>
          <cell r="J183" t="str">
            <v>台</v>
          </cell>
        </row>
        <row r="184">
          <cell r="G184" t="str">
            <v>見積重量</v>
          </cell>
        </row>
        <row r="186">
          <cell r="A186">
            <v>110</v>
          </cell>
          <cell r="B186" t="str">
            <v>余剰汚泥吐出弁（電動）</v>
          </cell>
          <cell r="C186" t="str">
            <v>電動仕切弁</v>
          </cell>
          <cell r="D186" t="str">
            <v>φ80、0.2kW</v>
          </cell>
          <cell r="E186" t="str">
            <v>計</v>
          </cell>
          <cell r="F186" t="str">
            <v>撤去</v>
          </cell>
          <cell r="G186">
            <v>0.11</v>
          </cell>
          <cell r="H186">
            <v>2</v>
          </cell>
          <cell r="I186">
            <v>2</v>
          </cell>
          <cell r="J186" t="str">
            <v>台</v>
          </cell>
        </row>
        <row r="189">
          <cell r="A189">
            <v>111</v>
          </cell>
          <cell r="B189" t="str">
            <v>給水ユニット</v>
          </cell>
          <cell r="C189" t="str">
            <v>圧力タンク式</v>
          </cell>
          <cell r="D189" t="str">
            <v>横軸渦巻・単独交互</v>
          </cell>
          <cell r="E189" t="str">
            <v>計</v>
          </cell>
          <cell r="F189" t="str">
            <v>撤去</v>
          </cell>
          <cell r="G189">
            <v>1.95</v>
          </cell>
          <cell r="H189">
            <v>4</v>
          </cell>
          <cell r="I189">
            <v>1</v>
          </cell>
          <cell r="J189" t="str">
            <v>台</v>
          </cell>
        </row>
        <row r="190">
          <cell r="G190" t="str">
            <v>見積重量</v>
          </cell>
        </row>
        <row r="192">
          <cell r="A192">
            <v>112</v>
          </cell>
          <cell r="B192" t="str">
            <v>沈砂池流入ゲート</v>
          </cell>
          <cell r="C192" t="str">
            <v>電動鋳鉄製ゲート</v>
          </cell>
          <cell r="D192" t="str">
            <v>400W×700H</v>
          </cell>
          <cell r="E192" t="str">
            <v>計</v>
          </cell>
          <cell r="F192" t="str">
            <v>撤去</v>
          </cell>
          <cell r="G192">
            <v>0.75</v>
          </cell>
          <cell r="H192">
            <v>3</v>
          </cell>
          <cell r="I192">
            <v>2</v>
          </cell>
          <cell r="J192" t="str">
            <v>台</v>
          </cell>
        </row>
        <row r="195">
          <cell r="A195">
            <v>113</v>
          </cell>
          <cell r="B195" t="str">
            <v>揚砂ポンプ</v>
          </cell>
          <cell r="C195" t="str">
            <v>エアリフトポンプ</v>
          </cell>
          <cell r="E195" t="str">
            <v>計</v>
          </cell>
          <cell r="F195" t="str">
            <v>撤去</v>
          </cell>
          <cell r="G195">
            <v>0.05</v>
          </cell>
          <cell r="H195">
            <v>2</v>
          </cell>
          <cell r="I195">
            <v>4</v>
          </cell>
          <cell r="J195" t="str">
            <v>台</v>
          </cell>
        </row>
        <row r="198">
          <cell r="A198">
            <v>114</v>
          </cell>
          <cell r="B198" t="str">
            <v>沈砂搬出機</v>
          </cell>
          <cell r="C198" t="str">
            <v>フライトコンベヤ</v>
          </cell>
          <cell r="D198" t="str">
            <v>500W×(傾斜3.5+水平0.8)、0.4kW</v>
          </cell>
          <cell r="E198" t="str">
            <v>計</v>
          </cell>
          <cell r="F198" t="str">
            <v>撤去</v>
          </cell>
          <cell r="G198">
            <v>2.9210000000000003</v>
          </cell>
          <cell r="H198">
            <v>6</v>
          </cell>
          <cell r="I198">
            <v>1</v>
          </cell>
          <cell r="J198" t="str">
            <v>台</v>
          </cell>
        </row>
        <row r="199">
          <cell r="D199" t="str">
            <v>1.325+0.326+0.13+1.08+0.06</v>
          </cell>
        </row>
        <row r="202">
          <cell r="A202">
            <v>115</v>
          </cell>
          <cell r="B202" t="str">
            <v>曝気装置</v>
          </cell>
          <cell r="C202" t="str">
            <v>固定吊下式</v>
          </cell>
          <cell r="D202" t="str">
            <v>ディスク形散気器</v>
          </cell>
          <cell r="E202" t="str">
            <v>計</v>
          </cell>
          <cell r="F202" t="str">
            <v>撤去</v>
          </cell>
          <cell r="G202">
            <v>0.08</v>
          </cell>
          <cell r="H202">
            <v>5</v>
          </cell>
          <cell r="I202">
            <v>2</v>
          </cell>
          <cell r="J202" t="str">
            <v>台</v>
          </cell>
        </row>
        <row r="205">
          <cell r="A205">
            <v>116</v>
          </cell>
          <cell r="B205" t="str">
            <v>沈砂池用ブロワ</v>
          </cell>
          <cell r="C205" t="str">
            <v>ルーツブロワ</v>
          </cell>
          <cell r="D205" t="str">
            <v>φ65×3m3/min×4200mmAq×7.5kW</v>
          </cell>
          <cell r="E205" t="str">
            <v>計</v>
          </cell>
          <cell r="F205" t="str">
            <v>撤去</v>
          </cell>
          <cell r="G205">
            <v>0.42000000000000004</v>
          </cell>
          <cell r="H205">
            <v>1</v>
          </cell>
          <cell r="I205">
            <v>2</v>
          </cell>
          <cell r="J205" t="str">
            <v>台</v>
          </cell>
        </row>
        <row r="206">
          <cell r="D206" t="str">
            <v>0.32+0.02+0.08</v>
          </cell>
        </row>
        <row r="208">
          <cell r="A208">
            <v>117</v>
          </cell>
          <cell r="B208" t="str">
            <v>№2細目スクリーン</v>
          </cell>
          <cell r="C208" t="str">
            <v>ﾊﾞｰｽｸﾘｰﾝ</v>
          </cell>
          <cell r="D208" t="str">
            <v>600W×1800H×25mm</v>
          </cell>
          <cell r="E208" t="str">
            <v>計</v>
          </cell>
          <cell r="F208" t="str">
            <v>撤去</v>
          </cell>
          <cell r="G208">
            <v>0.24</v>
          </cell>
          <cell r="H208">
            <v>6</v>
          </cell>
          <cell r="I208">
            <v>1</v>
          </cell>
          <cell r="J208" t="str">
            <v>台</v>
          </cell>
        </row>
        <row r="211">
          <cell r="A211">
            <v>118</v>
          </cell>
          <cell r="B211" t="str">
            <v>揚水ポンプ</v>
          </cell>
          <cell r="C211" t="str">
            <v>水中汚水ポンプ</v>
          </cell>
          <cell r="D211" t="str">
            <v>φ300×37kW-着脱式</v>
          </cell>
          <cell r="E211" t="str">
            <v>計</v>
          </cell>
          <cell r="F211" t="str">
            <v>撤去</v>
          </cell>
          <cell r="G211">
            <v>1.26</v>
          </cell>
          <cell r="H211">
            <v>2</v>
          </cell>
          <cell r="I211">
            <v>1</v>
          </cell>
          <cell r="J211" t="str">
            <v>台</v>
          </cell>
        </row>
        <row r="212">
          <cell r="D212" t="str">
            <v>1.01+0.25</v>
          </cell>
        </row>
        <row r="214">
          <cell r="A214">
            <v>119</v>
          </cell>
          <cell r="B214" t="str">
            <v>揚水ポンプ吐出弁</v>
          </cell>
          <cell r="C214" t="str">
            <v>電動仕切弁</v>
          </cell>
          <cell r="D214" t="str">
            <v>φ300×0.75kW</v>
          </cell>
          <cell r="E214" t="str">
            <v>計</v>
          </cell>
          <cell r="F214" t="str">
            <v>撤去</v>
          </cell>
          <cell r="G214">
            <v>0.47</v>
          </cell>
          <cell r="H214">
            <v>2</v>
          </cell>
          <cell r="I214">
            <v>1</v>
          </cell>
          <cell r="J214" t="str">
            <v>台</v>
          </cell>
        </row>
        <row r="215">
          <cell r="D215" t="str">
            <v>0.35+0.12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単価表"/>
      <sheetName val="経費計算シート"/>
      <sheetName val="輸送費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単価表"/>
      <sheetName val="経費計算シート"/>
      <sheetName val="輸送費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械設備"/>
      <sheetName val="換気工事"/>
    </sheetNames>
    <sheetDataSet>
      <sheetData sheetId="0" refreshError="1"/>
      <sheetData sheetId="1" refreshError="1">
        <row r="3">
          <cell r="C3" t="str">
            <v>第   号</v>
          </cell>
          <cell r="E3" t="str">
            <v>換気工事</v>
          </cell>
          <cell r="K3" t="str">
            <v>内　訳　書</v>
          </cell>
        </row>
        <row r="6">
          <cell r="D6" t="str">
            <v>単</v>
          </cell>
          <cell r="E6" t="str">
            <v>　　　　変　　 　更　 　　前</v>
          </cell>
          <cell r="J6" t="str">
            <v>　　　　変　　 　更　 　　後</v>
          </cell>
        </row>
        <row r="7">
          <cell r="A7" t="str">
            <v>工　種</v>
          </cell>
          <cell r="B7" t="str">
            <v>名　　　称</v>
          </cell>
          <cell r="C7" t="str">
            <v>形 状 寸 法</v>
          </cell>
          <cell r="D7" t="str">
            <v>位</v>
          </cell>
          <cell r="E7" t="str">
            <v>数　量</v>
          </cell>
          <cell r="F7" t="str">
            <v>単　価</v>
          </cell>
          <cell r="H7" t="str">
            <v>金　　額</v>
          </cell>
          <cell r="J7" t="str">
            <v>数　量</v>
          </cell>
          <cell r="K7" t="str">
            <v>単　価</v>
          </cell>
          <cell r="M7" t="str">
            <v>金　　額</v>
          </cell>
          <cell r="O7" t="str">
            <v>備　　　考</v>
          </cell>
        </row>
        <row r="8">
          <cell r="F8" t="str">
            <v xml:space="preserve">円 </v>
          </cell>
          <cell r="I8" t="str">
            <v>円</v>
          </cell>
          <cell r="K8" t="str">
            <v>円</v>
          </cell>
          <cell r="N8" t="str">
            <v>円</v>
          </cell>
        </row>
        <row r="9">
          <cell r="C9" t="str">
            <v>（排気用）</v>
          </cell>
          <cell r="I9" t="str">
            <v/>
          </cell>
          <cell r="L9" t="str">
            <v/>
          </cell>
          <cell r="N9" t="str">
            <v/>
          </cell>
        </row>
        <row r="10">
          <cell r="B10" t="str">
            <v>低騒音型有圧扇</v>
          </cell>
          <cell r="C10" t="str">
            <v>200φx600ｍ3/h</v>
          </cell>
          <cell r="D10" t="str">
            <v>台</v>
          </cell>
          <cell r="E10">
            <v>1</v>
          </cell>
          <cell r="F10">
            <v>25200</v>
          </cell>
          <cell r="H10">
            <v>25200</v>
          </cell>
          <cell r="O10" t="str">
            <v>建設物価 P-626</v>
          </cell>
        </row>
        <row r="11">
          <cell r="C11" t="str">
            <v>（排気用）</v>
          </cell>
        </row>
        <row r="12">
          <cell r="B12" t="str">
            <v>低騒音型有圧扇</v>
          </cell>
          <cell r="C12" t="str">
            <v>250φx1000ｍ3/h</v>
          </cell>
          <cell r="D12" t="str">
            <v>台</v>
          </cell>
          <cell r="E12">
            <v>1</v>
          </cell>
          <cell r="F12">
            <v>28100</v>
          </cell>
          <cell r="H12">
            <v>28100</v>
          </cell>
          <cell r="O12" t="str">
            <v>〃</v>
          </cell>
        </row>
        <row r="13">
          <cell r="C13" t="str">
            <v>（排気用）</v>
          </cell>
        </row>
        <row r="14">
          <cell r="B14" t="str">
            <v>低騒音型有圧扇</v>
          </cell>
          <cell r="C14" t="str">
            <v>300φx1600ｍ3/h</v>
          </cell>
          <cell r="D14" t="str">
            <v>台</v>
          </cell>
          <cell r="E14">
            <v>8</v>
          </cell>
          <cell r="F14">
            <v>33800</v>
          </cell>
          <cell r="H14">
            <v>270400</v>
          </cell>
          <cell r="O14" t="str">
            <v>〃</v>
          </cell>
        </row>
        <row r="15">
          <cell r="C15" t="str">
            <v>（排気用）</v>
          </cell>
        </row>
        <row r="16">
          <cell r="B16" t="str">
            <v>低騒音型有圧扇</v>
          </cell>
          <cell r="C16" t="str">
            <v>400φx3600ｍ3/h</v>
          </cell>
          <cell r="D16" t="str">
            <v>台</v>
          </cell>
          <cell r="E16">
            <v>5</v>
          </cell>
          <cell r="F16">
            <v>43500</v>
          </cell>
          <cell r="H16">
            <v>217500</v>
          </cell>
          <cell r="O16" t="str">
            <v>〃</v>
          </cell>
        </row>
        <row r="17">
          <cell r="C17" t="str">
            <v>（給気用）</v>
          </cell>
        </row>
        <row r="18">
          <cell r="B18" t="str">
            <v>低騒音型有圧扇</v>
          </cell>
          <cell r="C18" t="str">
            <v>200φx600ｍ3/h</v>
          </cell>
          <cell r="D18" t="str">
            <v>台</v>
          </cell>
          <cell r="E18">
            <v>1</v>
          </cell>
          <cell r="F18">
            <v>25200</v>
          </cell>
          <cell r="H18">
            <v>25200</v>
          </cell>
          <cell r="O18" t="str">
            <v>〃</v>
          </cell>
        </row>
        <row r="19">
          <cell r="C19" t="str">
            <v>（給気用）</v>
          </cell>
        </row>
        <row r="20">
          <cell r="B20" t="str">
            <v>低騒音型有圧扇</v>
          </cell>
          <cell r="C20" t="str">
            <v>300φx1600ｍ3/h</v>
          </cell>
          <cell r="D20" t="str">
            <v>台</v>
          </cell>
          <cell r="E20">
            <v>5</v>
          </cell>
          <cell r="F20">
            <v>33800</v>
          </cell>
          <cell r="H20">
            <v>169000</v>
          </cell>
          <cell r="O20" t="str">
            <v>〃</v>
          </cell>
        </row>
        <row r="21">
          <cell r="C21" t="str">
            <v>（給気用）</v>
          </cell>
        </row>
        <row r="22">
          <cell r="B22" t="str">
            <v>低騒音型有圧扇</v>
          </cell>
          <cell r="C22" t="str">
            <v>400φx3600ｍ3/h</v>
          </cell>
          <cell r="D22" t="str">
            <v>台</v>
          </cell>
          <cell r="E22">
            <v>5</v>
          </cell>
          <cell r="F22">
            <v>43500</v>
          </cell>
          <cell r="H22">
            <v>217500</v>
          </cell>
          <cell r="O22" t="str">
            <v>〃</v>
          </cell>
        </row>
        <row r="23">
          <cell r="C23" t="str">
            <v>（ＳＵＳ製）</v>
          </cell>
        </row>
        <row r="24">
          <cell r="B24" t="str">
            <v>深型ｳｪｻﾞｰｶﾊﾞｰ</v>
          </cell>
          <cell r="C24" t="str">
            <v>200φ用</v>
          </cell>
          <cell r="D24" t="str">
            <v>台</v>
          </cell>
          <cell r="E24">
            <v>2</v>
          </cell>
          <cell r="F24">
            <v>7940</v>
          </cell>
          <cell r="H24">
            <v>15880</v>
          </cell>
          <cell r="O24" t="str">
            <v>建設物価 P-627</v>
          </cell>
        </row>
        <row r="25">
          <cell r="C25" t="str">
            <v>（ＳＵＳ製）</v>
          </cell>
        </row>
        <row r="26">
          <cell r="B26" t="str">
            <v>深型ｳｪｻﾞｰｶﾊﾞｰ</v>
          </cell>
          <cell r="C26" t="str">
            <v>250φ用</v>
          </cell>
          <cell r="D26" t="str">
            <v>台</v>
          </cell>
          <cell r="E26">
            <v>1</v>
          </cell>
          <cell r="F26">
            <v>8460</v>
          </cell>
          <cell r="H26">
            <v>8460</v>
          </cell>
          <cell r="O26" t="str">
            <v>〃</v>
          </cell>
        </row>
        <row r="27">
          <cell r="C27" t="str">
            <v>（ＳＵＳ製）</v>
          </cell>
        </row>
        <row r="28">
          <cell r="B28" t="str">
            <v>深型ｳｪｻﾞｰｶﾊﾞｰ</v>
          </cell>
          <cell r="C28" t="str">
            <v>300φ用</v>
          </cell>
          <cell r="D28" t="str">
            <v>台</v>
          </cell>
          <cell r="E28">
            <v>13</v>
          </cell>
          <cell r="F28">
            <v>9570</v>
          </cell>
          <cell r="H28">
            <v>124410</v>
          </cell>
          <cell r="O28" t="str">
            <v>〃</v>
          </cell>
        </row>
        <row r="29">
          <cell r="C29" t="str">
            <v>（ＳＵＳ製）</v>
          </cell>
        </row>
        <row r="30">
          <cell r="B30" t="str">
            <v>深型ｳｪｻﾞｰｶﾊﾞｰ</v>
          </cell>
          <cell r="C30" t="str">
            <v>400φ用</v>
          </cell>
          <cell r="D30" t="str">
            <v>台</v>
          </cell>
          <cell r="E30">
            <v>10</v>
          </cell>
          <cell r="F30">
            <v>12900</v>
          </cell>
          <cell r="H30">
            <v>129000</v>
          </cell>
          <cell r="O30" t="str">
            <v>〃</v>
          </cell>
        </row>
        <row r="31">
          <cell r="C31" t="str">
            <v>自然対流式（SUS）</v>
          </cell>
          <cell r="O31" t="str">
            <v>カタログ価格</v>
          </cell>
        </row>
        <row r="32">
          <cell r="B32" t="str">
            <v>電気暖房機</v>
          </cell>
          <cell r="C32" t="str">
            <v>ﾍﾞｰｽﾎﾞｰﾄﾞ型 3.5ｋｗ</v>
          </cell>
          <cell r="D32" t="str">
            <v>台</v>
          </cell>
          <cell r="E32">
            <v>8</v>
          </cell>
          <cell r="F32">
            <v>168000</v>
          </cell>
          <cell r="H32">
            <v>1344000</v>
          </cell>
          <cell r="O32" t="str">
            <v>240000x0.7=168000</v>
          </cell>
        </row>
        <row r="33">
          <cell r="G33" t="str">
            <v>(</v>
          </cell>
          <cell r="H33">
            <v>2574650</v>
          </cell>
          <cell r="I33" t="str">
            <v>)</v>
          </cell>
        </row>
        <row r="34">
          <cell r="B34" t="str">
            <v>小計</v>
          </cell>
          <cell r="H34">
            <v>2574650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王子v2"/>
      <sheetName val="計算書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起工伺"/>
      <sheetName val="概要書"/>
      <sheetName val="内訳書"/>
      <sheetName val="A代価"/>
      <sheetName val="一位代価表紙"/>
      <sheetName val="B代価 "/>
      <sheetName val="C代価 "/>
      <sheetName val="予定価格書"/>
      <sheetName val="委託概要書"/>
      <sheetName val="B単価一覧"/>
      <sheetName val="B代価リスト"/>
      <sheetName val="単価リスト"/>
      <sheetName val="仕様書"/>
      <sheetName val="剪定・刈込・施肥・薬剤散布一覧表"/>
      <sheetName val="除草面積計算書"/>
      <sheetName val="工事費計算書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工種</v>
          </cell>
          <cell r="C2" t="str">
            <v>種目１</v>
          </cell>
          <cell r="D2" t="str">
            <v>種目２</v>
          </cell>
          <cell r="E2" t="str">
            <v>種目３</v>
          </cell>
          <cell r="G2" t="str">
            <v>種目５</v>
          </cell>
        </row>
        <row r="3">
          <cell r="B3" t="str">
            <v>弱剪定</v>
          </cell>
          <cell r="C3" t="str">
            <v>上木</v>
          </cell>
          <cell r="D3" t="str">
            <v>落葉樹</v>
          </cell>
          <cell r="E3" t="str">
            <v>Ｃ＝　１５～２０ｃｍ</v>
          </cell>
          <cell r="F3">
            <v>100</v>
          </cell>
          <cell r="G3" t="str">
            <v>本</v>
          </cell>
        </row>
        <row r="4">
          <cell r="B4" t="str">
            <v>強剪定</v>
          </cell>
          <cell r="C4" t="str">
            <v>下木</v>
          </cell>
          <cell r="D4" t="str">
            <v>針葉樹</v>
          </cell>
          <cell r="E4" t="str">
            <v>Ｃ＝　２０～３０ｃｍ</v>
          </cell>
          <cell r="F4">
            <v>1000</v>
          </cell>
          <cell r="G4" t="str">
            <v>㎡</v>
          </cell>
        </row>
        <row r="5">
          <cell r="B5" t="str">
            <v>剪定</v>
          </cell>
          <cell r="C5" t="str">
            <v>生垣　</v>
          </cell>
          <cell r="D5" t="str">
            <v>常緑広葉樹</v>
          </cell>
          <cell r="E5" t="str">
            <v>Ｃ＝　３０～４０ｃｍ</v>
          </cell>
          <cell r="F5">
            <v>1</v>
          </cell>
          <cell r="G5" t="str">
            <v>株</v>
          </cell>
        </row>
        <row r="6">
          <cell r="B6" t="str">
            <v>刈り込み</v>
          </cell>
          <cell r="C6" t="str">
            <v>寄植</v>
          </cell>
          <cell r="E6" t="str">
            <v>Ｃ＝　４０～６０ｃｍ</v>
          </cell>
          <cell r="G6" t="str">
            <v>ｍ</v>
          </cell>
        </row>
        <row r="7">
          <cell r="B7" t="str">
            <v>施肥</v>
          </cell>
          <cell r="C7" t="str">
            <v>玉物</v>
          </cell>
          <cell r="E7" t="str">
            <v>Ｃ＝　６０～８０ｃｍ</v>
          </cell>
          <cell r="G7" t="str">
            <v>Ｌ</v>
          </cell>
        </row>
        <row r="8">
          <cell r="B8" t="str">
            <v>薬剤散布（１，０００倍希釈）</v>
          </cell>
          <cell r="C8" t="str">
            <v>下木・寄植</v>
          </cell>
          <cell r="E8" t="str">
            <v>Ｃ＝　８０～１００ｃｍ</v>
          </cell>
          <cell r="G8" t="str">
            <v>日</v>
          </cell>
        </row>
        <row r="9">
          <cell r="E9" t="str">
            <v>Ｃ＝１００～１２０ｃｍ</v>
          </cell>
        </row>
        <row r="10">
          <cell r="B10" t="str">
            <v>草地管理工(草刈り）</v>
          </cell>
          <cell r="C10" t="str">
            <v>肩掛け式</v>
          </cell>
          <cell r="D10" t="str">
            <v>雑草状態中間</v>
          </cell>
          <cell r="E10" t="str">
            <v>Ｃ＝１２０～１４０ｃｍ</v>
          </cell>
        </row>
        <row r="11">
          <cell r="B11" t="str">
            <v>芝生管理工（刈り込み）</v>
          </cell>
          <cell r="C11" t="str">
            <v>ﾊﾝﾏｰﾅｲﾌﾓｱ</v>
          </cell>
          <cell r="D11" t="str">
            <v>雑草状態疎</v>
          </cell>
          <cell r="E11" t="str">
            <v>Ｈ＝１００～２００ｃｍ</v>
          </cell>
        </row>
        <row r="12">
          <cell r="C12" t="str">
            <v>手刈り</v>
          </cell>
          <cell r="E12" t="str">
            <v>Ｈ＝１２０～２５０ｃｍ</v>
          </cell>
        </row>
        <row r="13">
          <cell r="B13" t="str">
            <v>トラック運転　２ｔ</v>
          </cell>
          <cell r="E13" t="str">
            <v>Ｈ＝　　　～１２０ｃｍ</v>
          </cell>
        </row>
        <row r="14">
          <cell r="B14" t="str">
            <v>噴霧機運転（３～５ＰＳ）</v>
          </cell>
          <cell r="E14" t="str">
            <v>Ｈ＝　３０～６０ｃｍ</v>
          </cell>
        </row>
        <row r="15">
          <cell r="B15" t="str">
            <v>肩掛け式運転（カッター径２５５㎜）</v>
          </cell>
          <cell r="E15" t="str">
            <v>Ｈ＝　５０ｃｍ～１００ｃｍ</v>
          </cell>
        </row>
        <row r="16">
          <cell r="B16" t="str">
            <v>ハンマーナイフモア運転</v>
          </cell>
          <cell r="E16" t="str">
            <v>Ｈ＝　５０ｃｍ～</v>
          </cell>
        </row>
        <row r="17">
          <cell r="E17" t="str">
            <v>収集・積込・運搬・処分を含む</v>
          </cell>
        </row>
      </sheetData>
      <sheetData sheetId="12">
        <row r="2">
          <cell r="B2" t="str">
            <v>単価集</v>
          </cell>
          <cell r="G2" t="str">
            <v>種目６</v>
          </cell>
          <cell r="H2" t="str">
            <v>種目７</v>
          </cell>
        </row>
        <row r="3">
          <cell r="B3" t="str">
            <v xml:space="preserve">造園工 </v>
          </cell>
          <cell r="C3" t="str">
            <v xml:space="preserve"> </v>
          </cell>
          <cell r="D3" t="str">
            <v>人</v>
          </cell>
          <cell r="E3">
            <v>19200</v>
          </cell>
          <cell r="F3" t="str">
            <v>県単価Ｐ２</v>
          </cell>
          <cell r="G3" t="str">
            <v>Ｈ９県土木積算基準（別冊・公園緑地工）</v>
          </cell>
          <cell r="H3" t="str">
            <v>Ｐ２４３～２４４</v>
          </cell>
        </row>
        <row r="4">
          <cell r="B4" t="str">
            <v xml:space="preserve">造園工  </v>
          </cell>
          <cell r="C4" t="str">
            <v>剪定</v>
          </cell>
          <cell r="D4" t="str">
            <v>人</v>
          </cell>
          <cell r="E4">
            <v>19200</v>
          </cell>
          <cell r="F4" t="str">
            <v>県単価Ｐ２</v>
          </cell>
          <cell r="H4" t="str">
            <v>Ｐ２４１～２４２</v>
          </cell>
        </row>
        <row r="5">
          <cell r="B5" t="str">
            <v xml:space="preserve">造園工   </v>
          </cell>
          <cell r="C5" t="str">
            <v>刈込、中すかし含</v>
          </cell>
          <cell r="D5" t="str">
            <v>人</v>
          </cell>
          <cell r="E5">
            <v>19200</v>
          </cell>
          <cell r="F5" t="str">
            <v>県単価Ｐ２</v>
          </cell>
          <cell r="H5" t="str">
            <v>Ｐ２４５</v>
          </cell>
        </row>
        <row r="6">
          <cell r="B6" t="str">
            <v xml:space="preserve">造園工    </v>
          </cell>
          <cell r="C6" t="str">
            <v>調合、散布</v>
          </cell>
          <cell r="D6" t="str">
            <v>人</v>
          </cell>
          <cell r="E6">
            <v>19200</v>
          </cell>
          <cell r="F6" t="str">
            <v>県単価Ｐ２</v>
          </cell>
          <cell r="H6" t="str">
            <v>Ｐ２４６</v>
          </cell>
        </row>
        <row r="7">
          <cell r="B7" t="str">
            <v xml:space="preserve">普通作業員 </v>
          </cell>
          <cell r="C7" t="str">
            <v xml:space="preserve"> </v>
          </cell>
          <cell r="D7" t="str">
            <v>人</v>
          </cell>
          <cell r="E7">
            <v>16800</v>
          </cell>
          <cell r="F7" t="str">
            <v>県単価Ｐ１</v>
          </cell>
          <cell r="H7" t="str">
            <v>Ｐ２４７</v>
          </cell>
        </row>
        <row r="8">
          <cell r="B8" t="str">
            <v xml:space="preserve">普通作業員  </v>
          </cell>
          <cell r="C8" t="str">
            <v>片付け、小運搬</v>
          </cell>
          <cell r="D8" t="str">
            <v>人</v>
          </cell>
          <cell r="E8">
            <v>16800</v>
          </cell>
          <cell r="F8" t="str">
            <v>県単価Ｐ１</v>
          </cell>
          <cell r="H8" t="str">
            <v>Ｐ２４８</v>
          </cell>
        </row>
        <row r="9">
          <cell r="B9" t="str">
            <v xml:space="preserve">普通作業員   </v>
          </cell>
          <cell r="C9" t="str">
            <v>ホース持、片付け</v>
          </cell>
          <cell r="D9" t="str">
            <v>人</v>
          </cell>
          <cell r="E9">
            <v>16800</v>
          </cell>
          <cell r="F9" t="str">
            <v>県単価Ｐ１</v>
          </cell>
          <cell r="H9" t="str">
            <v>Ｐ２４９</v>
          </cell>
        </row>
        <row r="10">
          <cell r="B10" t="str">
            <v xml:space="preserve">普通作業員    </v>
          </cell>
          <cell r="C10" t="str">
            <v>集草、片付け、小運搬</v>
          </cell>
          <cell r="D10" t="str">
            <v>人</v>
          </cell>
          <cell r="E10">
            <v>16800</v>
          </cell>
          <cell r="F10" t="str">
            <v>県単価Ｐ１</v>
          </cell>
          <cell r="H10" t="str">
            <v>Ｐ２５２</v>
          </cell>
        </row>
        <row r="11">
          <cell r="B11" t="str">
            <v xml:space="preserve">普通作業員     </v>
          </cell>
          <cell r="C11" t="str">
            <v>草刈り、片付け、小運搬</v>
          </cell>
          <cell r="D11" t="str">
            <v>人</v>
          </cell>
          <cell r="E11">
            <v>16800</v>
          </cell>
          <cell r="F11" t="str">
            <v>県単価Ｐ１</v>
          </cell>
          <cell r="H11" t="str">
            <v>Ｐ２５４</v>
          </cell>
        </row>
        <row r="12">
          <cell r="B12" t="str">
            <v xml:space="preserve">普通作業員      </v>
          </cell>
          <cell r="C12" t="str">
            <v>清掃、小運搬</v>
          </cell>
          <cell r="D12" t="str">
            <v>人</v>
          </cell>
          <cell r="E12">
            <v>16800</v>
          </cell>
          <cell r="F12" t="str">
            <v>県単価Ｐ１</v>
          </cell>
          <cell r="H12" t="str">
            <v>Ｐ２５５</v>
          </cell>
        </row>
        <row r="13">
          <cell r="B13" t="str">
            <v>トラック運転</v>
          </cell>
          <cell r="C13" t="str">
            <v>２ｔ</v>
          </cell>
          <cell r="D13" t="str">
            <v>日</v>
          </cell>
          <cell r="E13">
            <v>24443</v>
          </cell>
          <cell r="F13" t="str">
            <v>県省略単価Ｅ２９４</v>
          </cell>
          <cell r="H13" t="str">
            <v>Ｐ２５６</v>
          </cell>
        </row>
        <row r="14">
          <cell r="B14" t="str">
            <v>固形肥料</v>
          </cell>
          <cell r="C14" t="str">
            <v>ちから粒状１号　Ｎ：Ｐ：Ｋ＝６：４：３</v>
          </cell>
          <cell r="D14" t="str">
            <v>ｋｇ</v>
          </cell>
          <cell r="E14">
            <v>100</v>
          </cell>
          <cell r="F14" t="str">
            <v>県単価Ｐ１５７</v>
          </cell>
          <cell r="H14" t="str">
            <v>Ｐ２５７</v>
          </cell>
        </row>
        <row r="15">
          <cell r="B15" t="str">
            <v>薬剤</v>
          </cell>
          <cell r="C15" t="str">
            <v>（ＭＥＰ剤）　スミチオン乳剤</v>
          </cell>
          <cell r="D15" t="str">
            <v>Ｌ</v>
          </cell>
          <cell r="E15">
            <v>2700</v>
          </cell>
          <cell r="F15" t="str">
            <v>県単価Ｐ１５６</v>
          </cell>
        </row>
        <row r="16">
          <cell r="B16" t="str">
            <v>展着材</v>
          </cell>
          <cell r="C16" t="str">
            <v>殺菌殺虫剤用</v>
          </cell>
          <cell r="D16" t="str">
            <v>Ｌ</v>
          </cell>
          <cell r="E16">
            <v>570</v>
          </cell>
          <cell r="F16" t="str">
            <v>県単価Ｐ１５６</v>
          </cell>
        </row>
        <row r="17">
          <cell r="B17" t="str">
            <v>噴霧機運転　１，１１０Ｌ／日</v>
          </cell>
          <cell r="C17" t="str">
            <v xml:space="preserve"> </v>
          </cell>
          <cell r="D17" t="str">
            <v>日</v>
          </cell>
          <cell r="E17">
            <v>22313</v>
          </cell>
          <cell r="F17" t="str">
            <v>Ｃ－１</v>
          </cell>
        </row>
        <row r="18">
          <cell r="B18" t="str">
            <v>噴霧機運転　５９０Ｌ／日</v>
          </cell>
          <cell r="C18" t="str">
            <v xml:space="preserve"> </v>
          </cell>
          <cell r="D18" t="str">
            <v>日</v>
          </cell>
          <cell r="E18">
            <v>22313</v>
          </cell>
          <cell r="F18" t="str">
            <v>Ｃ－１</v>
          </cell>
        </row>
        <row r="19">
          <cell r="B19" t="str">
            <v>草刈り機運転　肩掛け式</v>
          </cell>
          <cell r="C19" t="str">
            <v xml:space="preserve"> </v>
          </cell>
          <cell r="D19" t="str">
            <v>日</v>
          </cell>
          <cell r="E19">
            <v>17600</v>
          </cell>
          <cell r="F19" t="str">
            <v>Ｃ－２</v>
          </cell>
        </row>
        <row r="20">
          <cell r="B20" t="str">
            <v>草刈り機運転</v>
          </cell>
          <cell r="C20" t="str">
            <v>ハンマーナイフモア</v>
          </cell>
          <cell r="D20" t="str">
            <v>日</v>
          </cell>
          <cell r="E20">
            <v>22760</v>
          </cell>
          <cell r="F20" t="str">
            <v>Ｃ－３</v>
          </cell>
        </row>
        <row r="21">
          <cell r="B21" t="str">
            <v>主燃料　軽油</v>
          </cell>
          <cell r="C21" t="str">
            <v>３Ｌ／ｈ＊６ｈ</v>
          </cell>
          <cell r="D21" t="str">
            <v>Ｌ</v>
          </cell>
          <cell r="E21">
            <v>75</v>
          </cell>
          <cell r="F21" t="str">
            <v>県単価Ｐ７６</v>
          </cell>
        </row>
        <row r="22">
          <cell r="B22" t="str">
            <v>主燃料　ガソリン</v>
          </cell>
          <cell r="C22" t="str">
            <v>０．９Ｌ／ｈ＊６ｈ</v>
          </cell>
          <cell r="D22" t="str">
            <v>Ｌ</v>
          </cell>
          <cell r="E22">
            <v>90</v>
          </cell>
          <cell r="F22" t="str">
            <v>県単価Ｐ７６</v>
          </cell>
        </row>
        <row r="23">
          <cell r="B23" t="str">
            <v>主燃料　混合油</v>
          </cell>
          <cell r="C23" t="str">
            <v>０．６Ｌ／ｈ＊６ｈ</v>
          </cell>
          <cell r="D23" t="str">
            <v>Ｌ</v>
          </cell>
          <cell r="E23">
            <v>100</v>
          </cell>
          <cell r="F23" t="str">
            <v>県単価Ｐ７６</v>
          </cell>
        </row>
        <row r="24">
          <cell r="B24" t="str">
            <v>主燃料　混合油　</v>
          </cell>
          <cell r="C24" t="str">
            <v>１．７Ｌ／ｈ＊６ｈ</v>
          </cell>
          <cell r="D24" t="str">
            <v>Ｌ</v>
          </cell>
          <cell r="E24">
            <v>100</v>
          </cell>
          <cell r="F24" t="str">
            <v>県単価Ｐ７６</v>
          </cell>
        </row>
        <row r="25">
          <cell r="B25" t="str">
            <v>運転手</v>
          </cell>
          <cell r="C25" t="str">
            <v xml:space="preserve"> </v>
          </cell>
          <cell r="D25" t="str">
            <v>人</v>
          </cell>
          <cell r="E25">
            <v>17900</v>
          </cell>
          <cell r="F25" t="str">
            <v>県単価Ｐ１</v>
          </cell>
        </row>
        <row r="26">
          <cell r="B26" t="str">
            <v>機械損料　薬剤散布機３ＰＳ級</v>
          </cell>
          <cell r="C26" t="str">
            <v xml:space="preserve"> </v>
          </cell>
          <cell r="D26" t="str">
            <v>日</v>
          </cell>
          <cell r="E26">
            <v>479</v>
          </cell>
          <cell r="F26" t="str">
            <v>機械経費Ｐ１８６</v>
          </cell>
        </row>
        <row r="27">
          <cell r="B27" t="str">
            <v>機械損料　肩掛け式草刈り機</v>
          </cell>
          <cell r="C27" t="str">
            <v xml:space="preserve"> </v>
          </cell>
          <cell r="D27" t="str">
            <v>日</v>
          </cell>
          <cell r="E27">
            <v>440</v>
          </cell>
          <cell r="F27" t="str">
            <v>機械経費Ｐ１８４</v>
          </cell>
        </row>
        <row r="28">
          <cell r="B28" t="str">
            <v>機械損料　ハンマーナイフモア</v>
          </cell>
          <cell r="C28" t="str">
            <v xml:space="preserve"> </v>
          </cell>
          <cell r="D28" t="str">
            <v>日</v>
          </cell>
          <cell r="E28">
            <v>2117</v>
          </cell>
          <cell r="F28" t="str">
            <v>機械経費Ｐ１８４</v>
          </cell>
        </row>
        <row r="29">
          <cell r="B29" t="str">
            <v>雑材料</v>
          </cell>
          <cell r="C29" t="str">
            <v xml:space="preserve"> </v>
          </cell>
          <cell r="D29" t="str">
            <v>式</v>
          </cell>
          <cell r="F29" t="str">
            <v>主燃料金額の１０％</v>
          </cell>
        </row>
        <row r="30">
          <cell r="B30" t="str">
            <v>特殊作業員</v>
          </cell>
          <cell r="C30" t="str">
            <v xml:space="preserve"> </v>
          </cell>
          <cell r="D30" t="str">
            <v>人</v>
          </cell>
          <cell r="E30">
            <v>21300</v>
          </cell>
          <cell r="F30" t="str">
            <v>県単価Ｐ１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率計算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下明細書"/>
      <sheetName val="代価表"/>
      <sheetName val="材料単価"/>
      <sheetName val="脱臭設備"/>
      <sheetName val="機器据付工"/>
      <sheetName val="諸経費"/>
      <sheetName val="構成図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下明細書"/>
      <sheetName val="代価表"/>
      <sheetName val="材料単価"/>
      <sheetName val="脱臭設備"/>
      <sheetName val="機器据付工"/>
      <sheetName val="諸経費"/>
      <sheetName val="構成図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リスト"/>
      <sheetName val="Sheet2"/>
      <sheetName val="Sheet3"/>
    </sheetNames>
    <sheetDataSet>
      <sheetData sheetId="0" refreshError="1">
        <row r="2">
          <cell r="B2">
            <v>1000</v>
          </cell>
          <cell r="C2" t="str">
            <v>水道用ダクタイル鋳鉄管</v>
          </cell>
          <cell r="D2" t="str">
            <v>DIP-K-3</v>
          </cell>
          <cell r="E2" t="str">
            <v>ｍ</v>
          </cell>
        </row>
        <row r="3">
          <cell r="B3">
            <v>1010</v>
          </cell>
          <cell r="C3" t="str">
            <v>水道用ダクタイル鋳鉄管</v>
          </cell>
          <cell r="D3" t="str">
            <v>DIP-K-1</v>
          </cell>
          <cell r="E3" t="str">
            <v>ｍ</v>
          </cell>
        </row>
        <row r="4">
          <cell r="B4">
            <v>1020</v>
          </cell>
          <cell r="C4" t="str">
            <v>ゴム輪形塩化ビニル管</v>
          </cell>
          <cell r="D4" t="str">
            <v>ＶＰＲ</v>
          </cell>
          <cell r="E4" t="str">
            <v>ｍ</v>
          </cell>
        </row>
        <row r="5">
          <cell r="B5">
            <v>1030</v>
          </cell>
          <cell r="C5" t="str">
            <v>ゴム輪形塩化ビニル管</v>
          </cell>
          <cell r="D5" t="str">
            <v>HI-ＶＰＲ</v>
          </cell>
          <cell r="E5" t="str">
            <v>ｍ</v>
          </cell>
        </row>
        <row r="6">
          <cell r="B6">
            <v>1040</v>
          </cell>
          <cell r="C6" t="str">
            <v>水道用塩化ビニル管</v>
          </cell>
          <cell r="D6" t="str">
            <v>ＶＰ</v>
          </cell>
          <cell r="E6" t="str">
            <v>ｍ</v>
          </cell>
        </row>
        <row r="7">
          <cell r="B7">
            <v>1050</v>
          </cell>
          <cell r="C7" t="str">
            <v>水道用塩化ビニル管</v>
          </cell>
          <cell r="D7" t="str">
            <v>ＨＩ</v>
          </cell>
          <cell r="E7" t="str">
            <v>ｍ</v>
          </cell>
        </row>
        <row r="8">
          <cell r="B8">
            <v>1060</v>
          </cell>
          <cell r="C8" t="str">
            <v>水道用ﾎﾟﾘｴﾁﾚﾝ管</v>
          </cell>
          <cell r="D8" t="str">
            <v>HPPE 高密度PE管</v>
          </cell>
          <cell r="E8" t="str">
            <v>ｍ</v>
          </cell>
        </row>
        <row r="9">
          <cell r="B9">
            <v>1070</v>
          </cell>
          <cell r="C9" t="str">
            <v>水道用ﾎﾟﾘｴﾁﾚﾝ管</v>
          </cell>
          <cell r="D9" t="str">
            <v>PEP 軟質１種２層管</v>
          </cell>
          <cell r="E9" t="str">
            <v>ｍ</v>
          </cell>
        </row>
        <row r="10">
          <cell r="B10">
            <v>1080</v>
          </cell>
          <cell r="C10" t="str">
            <v>鋼帯がい装ポリエチレン管</v>
          </cell>
          <cell r="D10" t="str">
            <v>WEET-10K</v>
          </cell>
          <cell r="E10" t="str">
            <v>ｍ</v>
          </cell>
        </row>
        <row r="11">
          <cell r="B11">
            <v>1090</v>
          </cell>
          <cell r="C11" t="str">
            <v>鋼帯がい装ポリエチレン管</v>
          </cell>
          <cell r="D11" t="str">
            <v>WEET-15K</v>
          </cell>
          <cell r="E11" t="str">
            <v>ｍ</v>
          </cell>
        </row>
        <row r="12">
          <cell r="B12">
            <v>1100</v>
          </cell>
          <cell r="C12" t="str">
            <v>鋼帯がい装ポリエチレン管</v>
          </cell>
          <cell r="D12" t="str">
            <v>WEETM-20K</v>
          </cell>
          <cell r="E12" t="str">
            <v>ｍ</v>
          </cell>
        </row>
        <row r="13">
          <cell r="B13">
            <v>1110</v>
          </cell>
          <cell r="C13" t="str">
            <v>内外面ﾋﾞﾆﾙﾗｲﾆﾝｸﾞ鋼管</v>
          </cell>
          <cell r="D13" t="str">
            <v>SGP-VD</v>
          </cell>
          <cell r="E13" t="str">
            <v>ｍ</v>
          </cell>
        </row>
        <row r="14">
          <cell r="B14">
            <v>1120</v>
          </cell>
          <cell r="C14" t="str">
            <v>内面ﾋﾞﾆﾙﾗｲﾆﾝｸﾞ鋼管</v>
          </cell>
          <cell r="D14" t="str">
            <v>SGP-VB</v>
          </cell>
          <cell r="E14" t="str">
            <v>ｍ</v>
          </cell>
        </row>
        <row r="15">
          <cell r="B15">
            <v>1130</v>
          </cell>
          <cell r="C15" t="str">
            <v>ＰＰＬＰ</v>
          </cell>
          <cell r="E15" t="str">
            <v>ｍ</v>
          </cell>
        </row>
        <row r="16">
          <cell r="B16">
            <v>1140</v>
          </cell>
          <cell r="C16" t="str">
            <v>伸縮可撓管</v>
          </cell>
          <cell r="D16" t="str">
            <v>FBW-FF h=300</v>
          </cell>
          <cell r="E16" t="str">
            <v>個</v>
          </cell>
        </row>
        <row r="17">
          <cell r="B17">
            <v>1150</v>
          </cell>
          <cell r="C17" t="str">
            <v>伸縮可撓管</v>
          </cell>
          <cell r="D17" t="str">
            <v>FBW-US h=300</v>
          </cell>
          <cell r="E17" t="str">
            <v>個</v>
          </cell>
        </row>
        <row r="18">
          <cell r="B18">
            <v>1160</v>
          </cell>
          <cell r="C18" t="str">
            <v>伸縮可撓管</v>
          </cell>
          <cell r="D18" t="str">
            <v>FBW-UU h=300</v>
          </cell>
          <cell r="E18" t="str">
            <v>個</v>
          </cell>
        </row>
        <row r="19">
          <cell r="B19">
            <v>1170</v>
          </cell>
          <cell r="C19" t="str">
            <v>伸縮可撓管</v>
          </cell>
          <cell r="D19" t="str">
            <v>FBW-SS h=300</v>
          </cell>
          <cell r="E19" t="str">
            <v>個</v>
          </cell>
        </row>
        <row r="20">
          <cell r="B20">
            <v>1180</v>
          </cell>
          <cell r="C20" t="str">
            <v>伸縮可撓管</v>
          </cell>
          <cell r="D20" t="str">
            <v>FBW-FU h=300</v>
          </cell>
          <cell r="E20" t="str">
            <v>個</v>
          </cell>
        </row>
        <row r="21">
          <cell r="B21">
            <v>1190</v>
          </cell>
          <cell r="C21" t="str">
            <v>伸縮可撓管</v>
          </cell>
          <cell r="D21" t="str">
            <v>FBW-FF h=200</v>
          </cell>
          <cell r="E21" t="str">
            <v>個</v>
          </cell>
        </row>
        <row r="22">
          <cell r="B22">
            <v>1200</v>
          </cell>
          <cell r="C22" t="str">
            <v>伸縮可撓管</v>
          </cell>
          <cell r="D22" t="str">
            <v>FBW-US h=200</v>
          </cell>
          <cell r="E22" t="str">
            <v>個</v>
          </cell>
        </row>
        <row r="23">
          <cell r="B23">
            <v>1210</v>
          </cell>
          <cell r="C23" t="str">
            <v>伸縮可撓管</v>
          </cell>
          <cell r="D23" t="str">
            <v>FBW-UU h=200</v>
          </cell>
          <cell r="E23" t="str">
            <v>個</v>
          </cell>
        </row>
        <row r="24">
          <cell r="B24">
            <v>1220</v>
          </cell>
          <cell r="C24" t="str">
            <v>伸縮可撓管</v>
          </cell>
          <cell r="D24" t="str">
            <v>FBW-SS h=200</v>
          </cell>
          <cell r="E24" t="str">
            <v>個</v>
          </cell>
        </row>
        <row r="25">
          <cell r="B25">
            <v>1230</v>
          </cell>
          <cell r="C25" t="str">
            <v>伸縮可撓管</v>
          </cell>
          <cell r="D25" t="str">
            <v>FBW-FU h=200</v>
          </cell>
          <cell r="E25" t="str">
            <v>個</v>
          </cell>
        </row>
        <row r="26">
          <cell r="B26">
            <v>1240</v>
          </cell>
          <cell r="C26" t="str">
            <v>STｴｷｽﾊﾟﾝ･ｼﾞｮｲﾝﾄ</v>
          </cell>
          <cell r="E26" t="str">
            <v>個</v>
          </cell>
        </row>
        <row r="27">
          <cell r="B27">
            <v>1250</v>
          </cell>
          <cell r="C27" t="str">
            <v>スリーブジョイント</v>
          </cell>
          <cell r="D27" t="str">
            <v>VD</v>
          </cell>
          <cell r="E27" t="str">
            <v>個</v>
          </cell>
        </row>
        <row r="28">
          <cell r="B28">
            <v>1260</v>
          </cell>
          <cell r="C28" t="str">
            <v>エバージョイントＭ</v>
          </cell>
          <cell r="E28" t="str">
            <v>個</v>
          </cell>
        </row>
        <row r="29">
          <cell r="B29">
            <v>1270</v>
          </cell>
          <cell r="C29" t="str">
            <v>エバージョイントＲ</v>
          </cell>
          <cell r="E29" t="str">
            <v>個</v>
          </cell>
        </row>
        <row r="30">
          <cell r="B30">
            <v>1280</v>
          </cell>
          <cell r="C30" t="str">
            <v>不凍型空気弁</v>
          </cell>
          <cell r="D30" t="str">
            <v>MAV-mini</v>
          </cell>
          <cell r="E30" t="str">
            <v>基</v>
          </cell>
        </row>
        <row r="31">
          <cell r="B31">
            <v>1290</v>
          </cell>
          <cell r="C31" t="str">
            <v>不凍型空気弁</v>
          </cell>
          <cell r="D31" t="str">
            <v>MAV13</v>
          </cell>
          <cell r="E31" t="str">
            <v>基</v>
          </cell>
        </row>
        <row r="32">
          <cell r="B32">
            <v>1300</v>
          </cell>
          <cell r="C32" t="str">
            <v>不凍型空気弁</v>
          </cell>
          <cell r="D32" t="str">
            <v>MAV25</v>
          </cell>
          <cell r="E32" t="str">
            <v>基</v>
          </cell>
        </row>
        <row r="33">
          <cell r="B33">
            <v>1310</v>
          </cell>
          <cell r="C33" t="str">
            <v>ＨＳ小型空気弁</v>
          </cell>
          <cell r="D33" t="str">
            <v>φ25 防寒カバー付</v>
          </cell>
          <cell r="E33" t="str">
            <v>基</v>
          </cell>
        </row>
        <row r="34">
          <cell r="B34">
            <v>1320</v>
          </cell>
          <cell r="C34" t="str">
            <v>空気弁用鉄蓋</v>
          </cell>
          <cell r="D34" t="str">
            <v>MZK-R</v>
          </cell>
          <cell r="E34" t="str">
            <v>個</v>
          </cell>
        </row>
        <row r="35">
          <cell r="B35">
            <v>1330</v>
          </cell>
          <cell r="C35" t="str">
            <v>ﾚｼﾞﾝｺﾝｸﾘｰﾄﾎﾞｯｸｽ</v>
          </cell>
          <cell r="D35" t="str">
            <v>MJ H750</v>
          </cell>
          <cell r="E35" t="str">
            <v>組</v>
          </cell>
        </row>
        <row r="36">
          <cell r="B36">
            <v>1340</v>
          </cell>
          <cell r="C36" t="str">
            <v>ﾚｼﾞﾝｺﾝｸﾘｰﾄﾎﾞｯｸｽ</v>
          </cell>
          <cell r="D36" t="str">
            <v>MJ H500</v>
          </cell>
          <cell r="E36" t="str">
            <v>組</v>
          </cell>
        </row>
        <row r="37">
          <cell r="B37">
            <v>1350</v>
          </cell>
          <cell r="C37" t="str">
            <v>底    板</v>
          </cell>
          <cell r="D37" t="str">
            <v>ER2 2枚1組</v>
          </cell>
          <cell r="E37" t="str">
            <v>組</v>
          </cell>
        </row>
        <row r="38">
          <cell r="B38">
            <v>1360</v>
          </cell>
          <cell r="C38" t="str">
            <v>小型地上式単口消火栓</v>
          </cell>
          <cell r="E38" t="str">
            <v>基</v>
          </cell>
        </row>
        <row r="39">
          <cell r="B39">
            <v>1370</v>
          </cell>
          <cell r="C39" t="str">
            <v>地上式単口消火栓</v>
          </cell>
          <cell r="D39" t="str">
            <v>CR1E-W φ65</v>
          </cell>
          <cell r="E39" t="str">
            <v>基</v>
          </cell>
        </row>
        <row r="40">
          <cell r="B40">
            <v>1380</v>
          </cell>
          <cell r="C40" t="str">
            <v>多雪型消火栓</v>
          </cell>
          <cell r="E40" t="str">
            <v>基</v>
          </cell>
        </row>
        <row r="41">
          <cell r="B41">
            <v>1390</v>
          </cell>
          <cell r="C41" t="str">
            <v>消火栓嵩上げ金具</v>
          </cell>
          <cell r="D41" t="str">
            <v>φ65 H=200</v>
          </cell>
          <cell r="E41" t="str">
            <v>個</v>
          </cell>
        </row>
        <row r="42">
          <cell r="B42">
            <v>1400</v>
          </cell>
          <cell r="C42" t="str">
            <v>消火栓嵩上げ金具</v>
          </cell>
          <cell r="D42" t="str">
            <v>φ65 H=300</v>
          </cell>
          <cell r="E42" t="str">
            <v>個</v>
          </cell>
        </row>
        <row r="43">
          <cell r="B43">
            <v>1410</v>
          </cell>
          <cell r="C43" t="str">
            <v>消火栓嵩上げ金具</v>
          </cell>
          <cell r="D43" t="str">
            <v>φ65 H=500</v>
          </cell>
          <cell r="E43" t="str">
            <v>個</v>
          </cell>
        </row>
        <row r="44">
          <cell r="B44">
            <v>1420</v>
          </cell>
          <cell r="C44" t="str">
            <v>不断水バルブ</v>
          </cell>
          <cell r="D44" t="str">
            <v>TSF</v>
          </cell>
          <cell r="E44" t="str">
            <v>基</v>
          </cell>
        </row>
        <row r="45">
          <cell r="B45">
            <v>1430</v>
          </cell>
          <cell r="C45" t="str">
            <v>フロートバルブ</v>
          </cell>
          <cell r="D45" t="str">
            <v>樹脂製</v>
          </cell>
          <cell r="E45" t="str">
            <v>基</v>
          </cell>
        </row>
        <row r="46">
          <cell r="B46">
            <v>1440</v>
          </cell>
          <cell r="C46" t="str">
            <v>水位調整弁</v>
          </cell>
          <cell r="D46" t="str">
            <v>LF-10A　FCD 内面粉体</v>
          </cell>
          <cell r="E46" t="str">
            <v>基</v>
          </cell>
        </row>
        <row r="47">
          <cell r="B47">
            <v>1450</v>
          </cell>
          <cell r="C47" t="str">
            <v>減圧弁</v>
          </cell>
          <cell r="D47" t="str">
            <v>内面粉体</v>
          </cell>
          <cell r="E47" t="str">
            <v>基</v>
          </cell>
        </row>
        <row r="48">
          <cell r="B48">
            <v>1460</v>
          </cell>
          <cell r="C48" t="str">
            <v>ストレーナ</v>
          </cell>
          <cell r="D48" t="str">
            <v>HT  内面粉体</v>
          </cell>
          <cell r="E48" t="str">
            <v>基</v>
          </cell>
        </row>
        <row r="49">
          <cell r="B49">
            <v>1470</v>
          </cell>
          <cell r="C49" t="str">
            <v>ソフトシール仕切弁</v>
          </cell>
          <cell r="D49" t="str">
            <v>JWWA  FCD  2種</v>
          </cell>
          <cell r="E49" t="str">
            <v>基</v>
          </cell>
        </row>
        <row r="50">
          <cell r="B50">
            <v>1480</v>
          </cell>
          <cell r="C50" t="str">
            <v>ソフトシール仕切弁</v>
          </cell>
          <cell r="D50" t="str">
            <v>JIS10K FCD 3種</v>
          </cell>
          <cell r="E50" t="str">
            <v>基</v>
          </cell>
        </row>
        <row r="51">
          <cell r="B51">
            <v>1490</v>
          </cell>
          <cell r="C51" t="str">
            <v>ソフトシール仕切弁</v>
          </cell>
          <cell r="D51" t="str">
            <v>JIS16K FCD 4種</v>
          </cell>
          <cell r="E51" t="str">
            <v>基</v>
          </cell>
        </row>
        <row r="52">
          <cell r="B52">
            <v>1500</v>
          </cell>
          <cell r="C52" t="str">
            <v>バタフライ弁</v>
          </cell>
          <cell r="D52" t="str">
            <v>JWWA  FCD</v>
          </cell>
          <cell r="E52" t="str">
            <v>基</v>
          </cell>
        </row>
        <row r="53">
          <cell r="B53">
            <v>1510</v>
          </cell>
          <cell r="C53" t="str">
            <v>バタフライ弁</v>
          </cell>
          <cell r="D53" t="str">
            <v>JIS10K FCD</v>
          </cell>
          <cell r="E53" t="str">
            <v>基</v>
          </cell>
        </row>
        <row r="54">
          <cell r="B54">
            <v>1520</v>
          </cell>
          <cell r="C54" t="str">
            <v>内ネジ仕切弁</v>
          </cell>
          <cell r="D54" t="str">
            <v>JIS20K FCMB-S35</v>
          </cell>
          <cell r="E54" t="str">
            <v>基</v>
          </cell>
        </row>
        <row r="55">
          <cell r="B55">
            <v>1530</v>
          </cell>
          <cell r="C55" t="str">
            <v>外ネジ仕切弁</v>
          </cell>
          <cell r="D55" t="str">
            <v>JIS20K FCMB-S35</v>
          </cell>
          <cell r="E55" t="str">
            <v>基</v>
          </cell>
        </row>
        <row r="56">
          <cell r="B56">
            <v>1540</v>
          </cell>
          <cell r="C56" t="str">
            <v>樹脂製ソフトシール仕切弁</v>
          </cell>
          <cell r="D56" t="str">
            <v>JWWA</v>
          </cell>
          <cell r="E56" t="str">
            <v>基</v>
          </cell>
        </row>
        <row r="57">
          <cell r="B57">
            <v>1550</v>
          </cell>
          <cell r="C57" t="str">
            <v>樹脂製ソフトシール仕切弁</v>
          </cell>
          <cell r="D57" t="str">
            <v>JIS10K</v>
          </cell>
          <cell r="E57" t="str">
            <v>基</v>
          </cell>
        </row>
        <row r="58">
          <cell r="B58">
            <v>1560</v>
          </cell>
          <cell r="C58" t="str">
            <v>樹脂製バタフライ弁</v>
          </cell>
          <cell r="D58" t="str">
            <v>JWWA</v>
          </cell>
          <cell r="E58" t="str">
            <v>基</v>
          </cell>
        </row>
        <row r="59">
          <cell r="B59">
            <v>1570</v>
          </cell>
          <cell r="C59" t="str">
            <v>樹脂製バタフライ弁</v>
          </cell>
          <cell r="D59" t="str">
            <v>JIS10K</v>
          </cell>
          <cell r="E59" t="str">
            <v>基</v>
          </cell>
        </row>
        <row r="60">
          <cell r="B60">
            <v>1580</v>
          </cell>
          <cell r="C60" t="str">
            <v>逆止弁</v>
          </cell>
          <cell r="D60" t="str">
            <v>JIS10K ﾅｲﾛﾝｺｰﾄ</v>
          </cell>
          <cell r="E60" t="str">
            <v>基</v>
          </cell>
        </row>
        <row r="61">
          <cell r="B61">
            <v>1590</v>
          </cell>
          <cell r="C61" t="str">
            <v>逆止弁</v>
          </cell>
          <cell r="D61" t="str">
            <v>JIS10K SUS</v>
          </cell>
          <cell r="E61" t="str">
            <v>基</v>
          </cell>
        </row>
        <row r="62">
          <cell r="B62">
            <v>1600</v>
          </cell>
          <cell r="C62" t="str">
            <v>ハット型仕切弁筺</v>
          </cell>
          <cell r="D62" t="str">
            <v>EHPO-52EF</v>
          </cell>
          <cell r="E62" t="str">
            <v>個</v>
          </cell>
        </row>
        <row r="63">
          <cell r="B63">
            <v>1610</v>
          </cell>
          <cell r="C63" t="str">
            <v>仕切弁筺･座台･平板</v>
          </cell>
          <cell r="D63" t="str">
            <v>FAFD52EF+LA3</v>
          </cell>
          <cell r="E63" t="str">
            <v>組</v>
          </cell>
        </row>
        <row r="64">
          <cell r="B64">
            <v>1620</v>
          </cell>
          <cell r="C64" t="str">
            <v>仕切弁筺･座台･平板</v>
          </cell>
          <cell r="D64" t="str">
            <v>KNKF52EF+TS4</v>
          </cell>
          <cell r="E64" t="str">
            <v>組</v>
          </cell>
        </row>
        <row r="65">
          <cell r="B65">
            <v>1625</v>
          </cell>
          <cell r="C65" t="str">
            <v>仕切弁筺･座台･平板</v>
          </cell>
          <cell r="D65" t="str">
            <v>KNGF52EF+TS4</v>
          </cell>
          <cell r="E65" t="str">
            <v>組</v>
          </cell>
        </row>
        <row r="66">
          <cell r="B66">
            <v>1630</v>
          </cell>
          <cell r="C66" t="str">
            <v>仕切弁筺･座台･平板</v>
          </cell>
          <cell r="D66" t="str">
            <v>H750</v>
          </cell>
          <cell r="E66" t="str">
            <v>組</v>
          </cell>
        </row>
        <row r="67">
          <cell r="B67">
            <v>1640</v>
          </cell>
          <cell r="C67" t="str">
            <v>開閉台</v>
          </cell>
          <cell r="D67" t="str">
            <v>AV FRP.SUS304</v>
          </cell>
          <cell r="E67" t="str">
            <v>基</v>
          </cell>
        </row>
        <row r="68">
          <cell r="B68">
            <v>1650</v>
          </cell>
          <cell r="C68" t="str">
            <v>開閉台</v>
          </cell>
          <cell r="D68" t="str">
            <v>MK-3 FRP.SUS304</v>
          </cell>
          <cell r="E68" t="str">
            <v>基</v>
          </cell>
        </row>
        <row r="69">
          <cell r="B69">
            <v>1660</v>
          </cell>
          <cell r="C69" t="str">
            <v>開閉台</v>
          </cell>
          <cell r="D69" t="str">
            <v>FC</v>
          </cell>
          <cell r="E69" t="str">
            <v>基</v>
          </cell>
        </row>
        <row r="70">
          <cell r="B70">
            <v>1670</v>
          </cell>
          <cell r="C70" t="str">
            <v>スピンドル</v>
          </cell>
          <cell r="D70" t="str">
            <v>φ32 SUS304</v>
          </cell>
          <cell r="E70" t="str">
            <v>本</v>
          </cell>
        </row>
        <row r="71">
          <cell r="B71">
            <v>1680</v>
          </cell>
          <cell r="C71" t="str">
            <v>スピンドル支持金具</v>
          </cell>
          <cell r="D71" t="str">
            <v>φ32 SUS304</v>
          </cell>
          <cell r="E71" t="str">
            <v>個</v>
          </cell>
        </row>
        <row r="72">
          <cell r="B72">
            <v>1690</v>
          </cell>
          <cell r="C72" t="str">
            <v>管支持金具</v>
          </cell>
          <cell r="D72" t="str">
            <v>SUS304</v>
          </cell>
          <cell r="E72" t="str">
            <v>個</v>
          </cell>
        </row>
        <row r="73">
          <cell r="B73">
            <v>1700</v>
          </cell>
          <cell r="C73" t="str">
            <v>２受Ｔ字管</v>
          </cell>
          <cell r="D73" t="str">
            <v>DIP-K 内面粉体</v>
          </cell>
          <cell r="E73" t="str">
            <v>個</v>
          </cell>
        </row>
        <row r="74">
          <cell r="B74">
            <v>1710</v>
          </cell>
          <cell r="C74" t="str">
            <v>Ｆ付Ｔ字管</v>
          </cell>
          <cell r="D74" t="str">
            <v>DIP-K 内面粉体</v>
          </cell>
          <cell r="E74" t="str">
            <v>個</v>
          </cell>
        </row>
        <row r="75">
          <cell r="B75">
            <v>1720</v>
          </cell>
          <cell r="C75" t="str">
            <v>受サシ片落管</v>
          </cell>
          <cell r="D75" t="str">
            <v>DIP-K 内面粉体</v>
          </cell>
          <cell r="E75" t="str">
            <v>個</v>
          </cell>
        </row>
        <row r="76">
          <cell r="B76">
            <v>1730</v>
          </cell>
          <cell r="C76" t="str">
            <v>サシ受片落管</v>
          </cell>
          <cell r="D76" t="str">
            <v>DIP-K 内面粉体</v>
          </cell>
          <cell r="E76" t="str">
            <v>個</v>
          </cell>
        </row>
        <row r="77">
          <cell r="B77">
            <v>1740</v>
          </cell>
          <cell r="C77" t="str">
            <v>９０°曲管</v>
          </cell>
          <cell r="D77" t="str">
            <v>DIP-K 内面粉体</v>
          </cell>
          <cell r="E77" t="str">
            <v>個</v>
          </cell>
        </row>
        <row r="78">
          <cell r="B78">
            <v>1750</v>
          </cell>
          <cell r="C78" t="str">
            <v>４５°曲管</v>
          </cell>
          <cell r="D78" t="str">
            <v>DIP-K 内面粉体</v>
          </cell>
          <cell r="E78" t="str">
            <v>個</v>
          </cell>
        </row>
        <row r="79">
          <cell r="B79">
            <v>1760</v>
          </cell>
          <cell r="C79" t="str">
            <v>２２1/2°曲管</v>
          </cell>
          <cell r="D79" t="str">
            <v>DIP-K 内面粉体</v>
          </cell>
          <cell r="E79" t="str">
            <v>個</v>
          </cell>
        </row>
        <row r="80">
          <cell r="B80">
            <v>1770</v>
          </cell>
          <cell r="C80" t="str">
            <v>１１1/4°曲管</v>
          </cell>
          <cell r="D80" t="str">
            <v>DIP-K 内面粉体</v>
          </cell>
          <cell r="E80" t="str">
            <v>個</v>
          </cell>
        </row>
        <row r="81">
          <cell r="B81">
            <v>1780</v>
          </cell>
          <cell r="C81" t="str">
            <v>継　　輪</v>
          </cell>
          <cell r="D81" t="str">
            <v>DIP-K 内面粉体</v>
          </cell>
          <cell r="E81" t="str">
            <v>個</v>
          </cell>
        </row>
        <row r="82">
          <cell r="B82">
            <v>1790</v>
          </cell>
          <cell r="C82" t="str">
            <v>短管１号</v>
          </cell>
          <cell r="D82" t="str">
            <v>DIP-K 内面粉体</v>
          </cell>
          <cell r="E82" t="str">
            <v>個</v>
          </cell>
        </row>
        <row r="83">
          <cell r="B83">
            <v>1800</v>
          </cell>
          <cell r="C83" t="str">
            <v>短管２号</v>
          </cell>
          <cell r="D83" t="str">
            <v>DIP   内面粉体</v>
          </cell>
          <cell r="E83" t="str">
            <v>個</v>
          </cell>
        </row>
        <row r="84">
          <cell r="B84">
            <v>1810</v>
          </cell>
          <cell r="C84" t="str">
            <v>乙 字 管</v>
          </cell>
          <cell r="D84" t="str">
            <v>DIP-K 内面粉体</v>
          </cell>
          <cell r="E84" t="str">
            <v>個</v>
          </cell>
        </row>
        <row r="85">
          <cell r="B85">
            <v>1820</v>
          </cell>
          <cell r="C85" t="str">
            <v>栓</v>
          </cell>
          <cell r="D85" t="str">
            <v>DIP-K 内面粉体</v>
          </cell>
          <cell r="E85" t="str">
            <v>個</v>
          </cell>
        </row>
        <row r="86">
          <cell r="B86">
            <v>1830</v>
          </cell>
          <cell r="C86" t="str">
            <v>３フランジＴ字管</v>
          </cell>
          <cell r="D86" t="str">
            <v>DIP   内面粉体</v>
          </cell>
          <cell r="E86" t="str">
            <v>個</v>
          </cell>
        </row>
        <row r="87">
          <cell r="B87">
            <v>1840</v>
          </cell>
          <cell r="C87" t="str">
            <v>２フランジＴ字管</v>
          </cell>
          <cell r="D87" t="str">
            <v>DIP   内面粉体</v>
          </cell>
          <cell r="E87" t="str">
            <v>個</v>
          </cell>
        </row>
        <row r="88">
          <cell r="B88">
            <v>1850</v>
          </cell>
          <cell r="C88" t="str">
            <v>フランジ短管</v>
          </cell>
          <cell r="D88" t="str">
            <v>DIP   内面粉体</v>
          </cell>
          <cell r="E88" t="str">
            <v>個</v>
          </cell>
        </row>
        <row r="89">
          <cell r="B89">
            <v>1860</v>
          </cell>
          <cell r="C89" t="str">
            <v>フランジ長管</v>
          </cell>
          <cell r="D89" t="str">
            <v>DIP   内面粉体</v>
          </cell>
          <cell r="E89" t="str">
            <v>個</v>
          </cell>
        </row>
        <row r="90">
          <cell r="B90">
            <v>1870</v>
          </cell>
          <cell r="C90" t="str">
            <v>片フランジ長管</v>
          </cell>
          <cell r="D90" t="str">
            <v>DIP   内面粉体</v>
          </cell>
          <cell r="E90" t="str">
            <v>個</v>
          </cell>
        </row>
        <row r="91">
          <cell r="B91">
            <v>1880</v>
          </cell>
          <cell r="C91" t="str">
            <v>フランジ片落管</v>
          </cell>
          <cell r="D91" t="str">
            <v>DIP   内面粉体</v>
          </cell>
          <cell r="E91" t="str">
            <v>個</v>
          </cell>
        </row>
        <row r="92">
          <cell r="B92">
            <v>1890</v>
          </cell>
          <cell r="C92" t="str">
            <v>９０°フランジ曲管</v>
          </cell>
          <cell r="D92" t="str">
            <v>DIP   内面粉体</v>
          </cell>
          <cell r="E92" t="str">
            <v>個</v>
          </cell>
        </row>
        <row r="93">
          <cell r="B93">
            <v>1900</v>
          </cell>
          <cell r="C93" t="str">
            <v>４５°フランジ曲管</v>
          </cell>
          <cell r="D93" t="str">
            <v>DIP   内面粉体</v>
          </cell>
          <cell r="E93" t="str">
            <v>個</v>
          </cell>
        </row>
        <row r="94">
          <cell r="B94">
            <v>1910</v>
          </cell>
          <cell r="C94" t="str">
            <v>特殊押輪</v>
          </cell>
          <cell r="D94" t="str">
            <v>Ｋ型</v>
          </cell>
          <cell r="E94" t="str">
            <v>組</v>
          </cell>
        </row>
        <row r="95">
          <cell r="B95">
            <v>1920</v>
          </cell>
          <cell r="C95" t="str">
            <v>接合付属品</v>
          </cell>
          <cell r="D95" t="str">
            <v>Ｋ型</v>
          </cell>
          <cell r="E95" t="str">
            <v>組</v>
          </cell>
        </row>
        <row r="96">
          <cell r="B96">
            <v>1930</v>
          </cell>
          <cell r="C96" t="str">
            <v>Ｆ付メカチーズ</v>
          </cell>
          <cell r="D96" t="str">
            <v>内面粉体・離脱防止付</v>
          </cell>
          <cell r="E96" t="str">
            <v>個</v>
          </cell>
        </row>
        <row r="97">
          <cell r="B97">
            <v>1940</v>
          </cell>
          <cell r="C97" t="str">
            <v>Ｆ付メカチーズ(台付)</v>
          </cell>
          <cell r="D97" t="str">
            <v>内面粉体・離脱防止付</v>
          </cell>
          <cell r="E97" t="str">
            <v>個</v>
          </cell>
        </row>
        <row r="98">
          <cell r="B98">
            <v>1950</v>
          </cell>
          <cell r="C98" t="str">
            <v>メカチーズ</v>
          </cell>
          <cell r="D98" t="str">
            <v>内面粉体・離脱防止付</v>
          </cell>
          <cell r="E98" t="str">
            <v>個</v>
          </cell>
        </row>
        <row r="99">
          <cell r="B99">
            <v>1960</v>
          </cell>
          <cell r="C99" t="str">
            <v>メカフランジ</v>
          </cell>
          <cell r="D99" t="str">
            <v>内面粉体・離脱防止付</v>
          </cell>
          <cell r="E99" t="str">
            <v>個</v>
          </cell>
        </row>
        <row r="100">
          <cell r="B100">
            <v>1970</v>
          </cell>
          <cell r="C100" t="str">
            <v>片落メカフランジ</v>
          </cell>
          <cell r="D100" t="str">
            <v>内面粉体・離脱防止付</v>
          </cell>
          <cell r="E100" t="str">
            <v>個</v>
          </cell>
        </row>
        <row r="101">
          <cell r="B101">
            <v>1980</v>
          </cell>
          <cell r="C101" t="str">
            <v>ＶＣジョイント</v>
          </cell>
          <cell r="D101" t="str">
            <v>内面粉体・離脱防止付</v>
          </cell>
          <cell r="E101" t="str">
            <v>個</v>
          </cell>
        </row>
        <row r="102">
          <cell r="B102">
            <v>1990</v>
          </cell>
          <cell r="C102" t="str">
            <v>ＣＶジョイントⅡ</v>
          </cell>
          <cell r="D102" t="str">
            <v>内面粉体・離脱防止付</v>
          </cell>
          <cell r="E102" t="str">
            <v>個</v>
          </cell>
        </row>
        <row r="103">
          <cell r="B103">
            <v>2000</v>
          </cell>
          <cell r="C103" t="str">
            <v>ＶＡジョイント</v>
          </cell>
          <cell r="D103" t="str">
            <v>内面粉体・離脱防止付</v>
          </cell>
          <cell r="E103" t="str">
            <v>個</v>
          </cell>
        </row>
        <row r="104">
          <cell r="B104">
            <v>2010</v>
          </cell>
          <cell r="C104" t="str">
            <v>ＣＡジョイント</v>
          </cell>
          <cell r="D104" t="str">
            <v>内面粉体・離脱防止付</v>
          </cell>
          <cell r="E104" t="str">
            <v>個</v>
          </cell>
        </row>
        <row r="105">
          <cell r="B105">
            <v>2020</v>
          </cell>
          <cell r="C105" t="str">
            <v>ＶＳジョイント</v>
          </cell>
          <cell r="D105" t="str">
            <v>内面粉体・離脱防止付</v>
          </cell>
          <cell r="E105" t="str">
            <v>個</v>
          </cell>
        </row>
        <row r="106">
          <cell r="B106">
            <v>2030</v>
          </cell>
          <cell r="C106" t="str">
            <v>ＶＳレジューサー</v>
          </cell>
          <cell r="D106" t="str">
            <v>内面粉体・離脱防止付</v>
          </cell>
          <cell r="E106" t="str">
            <v>個</v>
          </cell>
        </row>
        <row r="107">
          <cell r="B107">
            <v>2040</v>
          </cell>
          <cell r="C107" t="str">
            <v>ＲＲ９０°ベンド</v>
          </cell>
          <cell r="E107" t="str">
            <v>個</v>
          </cell>
        </row>
        <row r="108">
          <cell r="B108">
            <v>2050</v>
          </cell>
          <cell r="C108" t="str">
            <v>HI-ＲＲ９０°ベンド</v>
          </cell>
          <cell r="E108" t="str">
            <v>個</v>
          </cell>
        </row>
        <row r="109">
          <cell r="B109">
            <v>2060</v>
          </cell>
          <cell r="C109" t="str">
            <v>ＲＲ４５°ベンド</v>
          </cell>
          <cell r="E109" t="str">
            <v>個</v>
          </cell>
        </row>
        <row r="110">
          <cell r="B110">
            <v>2070</v>
          </cell>
          <cell r="C110" t="str">
            <v>HI-ＲＲ４５°ベンド</v>
          </cell>
          <cell r="E110" t="str">
            <v>個</v>
          </cell>
        </row>
        <row r="111">
          <cell r="B111">
            <v>2080</v>
          </cell>
          <cell r="C111" t="str">
            <v>ＲＲ２２1/2°ベンド</v>
          </cell>
          <cell r="E111" t="str">
            <v>個</v>
          </cell>
        </row>
        <row r="112">
          <cell r="B112">
            <v>2090</v>
          </cell>
          <cell r="C112" t="str">
            <v>HI-ＲＲ２２1/2°ベンド</v>
          </cell>
          <cell r="E112" t="str">
            <v>個</v>
          </cell>
        </row>
        <row r="113">
          <cell r="B113">
            <v>2100</v>
          </cell>
          <cell r="C113" t="str">
            <v>ＲＲ１１1/4°ベンド</v>
          </cell>
          <cell r="E113" t="str">
            <v>個</v>
          </cell>
        </row>
        <row r="114">
          <cell r="B114">
            <v>2110</v>
          </cell>
          <cell r="C114" t="str">
            <v>HI-ＲＲ１１1/4°ベンド</v>
          </cell>
          <cell r="E114" t="str">
            <v>個</v>
          </cell>
        </row>
        <row r="115">
          <cell r="B115">
            <v>2120</v>
          </cell>
          <cell r="C115" t="str">
            <v>ＲＲ両受ソケット</v>
          </cell>
          <cell r="E115" t="str">
            <v>個</v>
          </cell>
        </row>
        <row r="116">
          <cell r="B116">
            <v>2130</v>
          </cell>
          <cell r="C116" t="str">
            <v>HI-ＲＲ両受ソケット</v>
          </cell>
          <cell r="E116" t="str">
            <v>個</v>
          </cell>
        </row>
        <row r="117">
          <cell r="B117">
            <v>2140</v>
          </cell>
          <cell r="C117" t="str">
            <v>ＲＲ短管</v>
          </cell>
          <cell r="E117" t="str">
            <v>個</v>
          </cell>
        </row>
        <row r="118">
          <cell r="B118">
            <v>2150</v>
          </cell>
          <cell r="C118" t="str">
            <v>HI-ＲＲ短管</v>
          </cell>
          <cell r="E118" t="str">
            <v>個</v>
          </cell>
        </row>
        <row r="119">
          <cell r="B119">
            <v>2160</v>
          </cell>
          <cell r="C119" t="str">
            <v>ＲＲ径違いソケット</v>
          </cell>
          <cell r="E119" t="str">
            <v>個</v>
          </cell>
        </row>
        <row r="120">
          <cell r="B120">
            <v>2170</v>
          </cell>
          <cell r="C120" t="str">
            <v>HI-ＲＲ径違いソケット</v>
          </cell>
          <cell r="E120" t="str">
            <v>個</v>
          </cell>
        </row>
        <row r="121">
          <cell r="B121">
            <v>2180</v>
          </cell>
          <cell r="C121" t="str">
            <v>ＲＲ Ｓベンド</v>
          </cell>
          <cell r="E121" t="str">
            <v>個</v>
          </cell>
        </row>
        <row r="122">
          <cell r="B122">
            <v>2190</v>
          </cell>
          <cell r="C122" t="str">
            <v>HI-ＲＲ Ｓベンド</v>
          </cell>
          <cell r="E122" t="str">
            <v>個</v>
          </cell>
        </row>
        <row r="123">
          <cell r="B123">
            <v>2200</v>
          </cell>
          <cell r="C123" t="str">
            <v>ＲＲ離脱防止金具</v>
          </cell>
          <cell r="D123" t="str">
            <v>筒型</v>
          </cell>
          <cell r="E123" t="str">
            <v>個</v>
          </cell>
        </row>
        <row r="124">
          <cell r="B124">
            <v>2210</v>
          </cell>
          <cell r="C124" t="str">
            <v>ＲＲ離脱防止金具</v>
          </cell>
          <cell r="D124" t="str">
            <v>両受ソケット用</v>
          </cell>
          <cell r="E124" t="str">
            <v>個</v>
          </cell>
        </row>
        <row r="125">
          <cell r="B125">
            <v>2220</v>
          </cell>
          <cell r="C125" t="str">
            <v>ＴＳエルボ</v>
          </cell>
          <cell r="E125" t="str">
            <v>個</v>
          </cell>
        </row>
        <row r="126">
          <cell r="B126">
            <v>2230</v>
          </cell>
          <cell r="C126" t="str">
            <v>ＨＩエルボ</v>
          </cell>
          <cell r="E126" t="str">
            <v>個</v>
          </cell>
        </row>
        <row r="127">
          <cell r="B127">
            <v>2240</v>
          </cell>
          <cell r="C127" t="str">
            <v>ＴＳ４５°エルボ</v>
          </cell>
          <cell r="E127" t="str">
            <v>個</v>
          </cell>
        </row>
        <row r="128">
          <cell r="B128">
            <v>2250</v>
          </cell>
          <cell r="C128" t="str">
            <v>ＨＩ４５°エルボ</v>
          </cell>
          <cell r="E128" t="str">
            <v>個</v>
          </cell>
        </row>
        <row r="129">
          <cell r="B129">
            <v>2260</v>
          </cell>
          <cell r="C129" t="str">
            <v>ＴＳ２２1/2°ベンド</v>
          </cell>
          <cell r="E129" t="str">
            <v>個</v>
          </cell>
        </row>
        <row r="130">
          <cell r="B130">
            <v>2270</v>
          </cell>
          <cell r="C130" t="str">
            <v>ＨＩ２２1/2°ベンド</v>
          </cell>
          <cell r="E130" t="str">
            <v>個</v>
          </cell>
        </row>
        <row r="131">
          <cell r="B131">
            <v>2280</v>
          </cell>
          <cell r="C131" t="str">
            <v>ＴＳ１１1/4°ベンド</v>
          </cell>
          <cell r="E131" t="str">
            <v>個</v>
          </cell>
        </row>
        <row r="132">
          <cell r="B132">
            <v>2290</v>
          </cell>
          <cell r="C132" t="str">
            <v>ＨＩ１１1/4°ベンド</v>
          </cell>
          <cell r="E132" t="str">
            <v>個</v>
          </cell>
        </row>
        <row r="133">
          <cell r="B133">
            <v>2300</v>
          </cell>
          <cell r="C133" t="str">
            <v>ＴＳ Ｓベンド</v>
          </cell>
          <cell r="E133" t="str">
            <v>個</v>
          </cell>
        </row>
        <row r="134">
          <cell r="B134">
            <v>2310</v>
          </cell>
          <cell r="C134" t="str">
            <v>ＨＩ Ｓベンド</v>
          </cell>
          <cell r="E134" t="str">
            <v>個</v>
          </cell>
        </row>
        <row r="135">
          <cell r="B135">
            <v>2320</v>
          </cell>
          <cell r="C135" t="str">
            <v>ＴＳソケット</v>
          </cell>
          <cell r="E135" t="str">
            <v>個</v>
          </cell>
        </row>
        <row r="136">
          <cell r="B136">
            <v>2330</v>
          </cell>
          <cell r="C136" t="str">
            <v>ＨＩソケット</v>
          </cell>
          <cell r="E136" t="str">
            <v>個</v>
          </cell>
        </row>
        <row r="137">
          <cell r="B137">
            <v>2340</v>
          </cell>
          <cell r="C137" t="str">
            <v>ＴＳキャップ</v>
          </cell>
          <cell r="E137" t="str">
            <v>個</v>
          </cell>
        </row>
        <row r="138">
          <cell r="B138">
            <v>2350</v>
          </cell>
          <cell r="C138" t="str">
            <v>ＨＩキャップ</v>
          </cell>
          <cell r="E138" t="str">
            <v>個</v>
          </cell>
        </row>
        <row r="139">
          <cell r="B139">
            <v>2360</v>
          </cell>
          <cell r="C139" t="str">
            <v>ＴＳ径違いソケット</v>
          </cell>
          <cell r="E139" t="str">
            <v>個</v>
          </cell>
        </row>
        <row r="140">
          <cell r="B140">
            <v>2370</v>
          </cell>
          <cell r="C140" t="str">
            <v>ＨＩ径違いソケット</v>
          </cell>
          <cell r="E140" t="str">
            <v>個</v>
          </cell>
        </row>
        <row r="141">
          <cell r="B141">
            <v>2380</v>
          </cell>
          <cell r="C141" t="str">
            <v>２Ｆ９０°曲管</v>
          </cell>
          <cell r="D141" t="str">
            <v>NCP,JWWA</v>
          </cell>
          <cell r="E141" t="str">
            <v>個</v>
          </cell>
        </row>
        <row r="142">
          <cell r="B142">
            <v>2390</v>
          </cell>
          <cell r="C142" t="str">
            <v>２Ｆ９０°曲管</v>
          </cell>
          <cell r="D142" t="str">
            <v>NCP,JIS10K</v>
          </cell>
          <cell r="E142" t="str">
            <v>個</v>
          </cell>
        </row>
        <row r="143">
          <cell r="B143">
            <v>2400</v>
          </cell>
          <cell r="C143" t="str">
            <v>２Ｆ９０°曲管</v>
          </cell>
          <cell r="D143" t="str">
            <v>NCP,JIS20K</v>
          </cell>
          <cell r="E143" t="str">
            <v>個</v>
          </cell>
        </row>
        <row r="144">
          <cell r="B144">
            <v>2410</v>
          </cell>
          <cell r="C144" t="str">
            <v>２Ｆ４５°曲管</v>
          </cell>
          <cell r="D144" t="str">
            <v>NCP,JWWA</v>
          </cell>
          <cell r="E144" t="str">
            <v>個</v>
          </cell>
        </row>
        <row r="145">
          <cell r="B145">
            <v>2420</v>
          </cell>
          <cell r="C145" t="str">
            <v>２Ｆ４５°曲管</v>
          </cell>
          <cell r="D145" t="str">
            <v>NCP,JIS10K</v>
          </cell>
          <cell r="E145" t="str">
            <v>個</v>
          </cell>
        </row>
        <row r="146">
          <cell r="B146">
            <v>2430</v>
          </cell>
          <cell r="C146" t="str">
            <v>２Ｆ４５°曲管</v>
          </cell>
          <cell r="D146" t="str">
            <v>NCP,JIS20K</v>
          </cell>
          <cell r="E146" t="str">
            <v>個</v>
          </cell>
        </row>
        <row r="147">
          <cell r="B147">
            <v>2440</v>
          </cell>
          <cell r="C147" t="str">
            <v>３ＦＴ字管</v>
          </cell>
          <cell r="D147" t="str">
            <v>NCP,JWWA</v>
          </cell>
          <cell r="E147" t="str">
            <v>個</v>
          </cell>
        </row>
        <row r="148">
          <cell r="B148">
            <v>2450</v>
          </cell>
          <cell r="C148" t="str">
            <v>３ＦＴ字管</v>
          </cell>
          <cell r="D148" t="str">
            <v>NCP,JWWA,JIS10K</v>
          </cell>
          <cell r="E148" t="str">
            <v>個</v>
          </cell>
        </row>
        <row r="149">
          <cell r="B149">
            <v>2460</v>
          </cell>
          <cell r="C149" t="str">
            <v>３ＦＴ字管</v>
          </cell>
          <cell r="D149" t="str">
            <v>NCP,JIS10K</v>
          </cell>
          <cell r="E149" t="str">
            <v>個</v>
          </cell>
        </row>
        <row r="150">
          <cell r="B150">
            <v>2470</v>
          </cell>
          <cell r="C150" t="str">
            <v>３ＦＴ字管</v>
          </cell>
          <cell r="D150" t="str">
            <v>NCP,JIS20K</v>
          </cell>
          <cell r="E150" t="str">
            <v>個</v>
          </cell>
        </row>
        <row r="151">
          <cell r="B151">
            <v>2480</v>
          </cell>
          <cell r="C151" t="str">
            <v>２Ｆ片落管</v>
          </cell>
          <cell r="D151" t="str">
            <v>NCP,JWWA</v>
          </cell>
          <cell r="E151" t="str">
            <v>個</v>
          </cell>
        </row>
        <row r="152">
          <cell r="B152">
            <v>2490</v>
          </cell>
          <cell r="C152" t="str">
            <v>２Ｆ片落管</v>
          </cell>
          <cell r="D152" t="str">
            <v>NCP,JIS10K</v>
          </cell>
          <cell r="E152" t="str">
            <v>個</v>
          </cell>
        </row>
        <row r="153">
          <cell r="B153">
            <v>2500</v>
          </cell>
          <cell r="C153" t="str">
            <v>２Ｆ長管</v>
          </cell>
          <cell r="D153" t="str">
            <v>NCP,JWWA</v>
          </cell>
          <cell r="E153" t="str">
            <v>本</v>
          </cell>
        </row>
        <row r="154">
          <cell r="B154">
            <v>2510</v>
          </cell>
          <cell r="C154" t="str">
            <v>２Ｆ長管</v>
          </cell>
          <cell r="D154" t="str">
            <v>NCP,JIS10K</v>
          </cell>
          <cell r="E154" t="str">
            <v>本</v>
          </cell>
        </row>
        <row r="155">
          <cell r="B155">
            <v>2520</v>
          </cell>
          <cell r="C155" t="str">
            <v>１Ｆ１Ｐ長管</v>
          </cell>
          <cell r="D155" t="str">
            <v>NCP,JWWA</v>
          </cell>
          <cell r="E155" t="str">
            <v>本</v>
          </cell>
        </row>
        <row r="156">
          <cell r="B156">
            <v>2530</v>
          </cell>
          <cell r="C156" t="str">
            <v>１Ｆ１Ｐ長管</v>
          </cell>
          <cell r="D156" t="str">
            <v>NCP,JIS10K</v>
          </cell>
          <cell r="E156" t="str">
            <v>本</v>
          </cell>
        </row>
        <row r="157">
          <cell r="B157">
            <v>2540</v>
          </cell>
          <cell r="C157" t="str">
            <v>２Ｆ短管</v>
          </cell>
          <cell r="D157" t="str">
            <v>NCP,JWWA</v>
          </cell>
          <cell r="E157" t="str">
            <v>個</v>
          </cell>
        </row>
        <row r="158">
          <cell r="B158">
            <v>2550</v>
          </cell>
          <cell r="C158" t="str">
            <v>２Ｆ短管</v>
          </cell>
          <cell r="D158" t="str">
            <v>NCP,JIS10K</v>
          </cell>
          <cell r="E158" t="str">
            <v>個</v>
          </cell>
        </row>
        <row r="159">
          <cell r="B159">
            <v>2560</v>
          </cell>
          <cell r="C159" t="str">
            <v>２Ｆ短管</v>
          </cell>
          <cell r="D159" t="str">
            <v>NCP,JIS20K</v>
          </cell>
          <cell r="E159" t="str">
            <v>個</v>
          </cell>
        </row>
        <row r="160">
          <cell r="B160">
            <v>2570</v>
          </cell>
          <cell r="C160" t="str">
            <v>１Ｆ１Ｐ短管</v>
          </cell>
          <cell r="D160" t="str">
            <v>NCP,JWWA</v>
          </cell>
          <cell r="E160" t="str">
            <v>個</v>
          </cell>
        </row>
        <row r="161">
          <cell r="B161">
            <v>2580</v>
          </cell>
          <cell r="C161" t="str">
            <v>１Ｆ１Ｐ短管</v>
          </cell>
          <cell r="D161" t="str">
            <v>NCP,JIS10K</v>
          </cell>
          <cell r="E161" t="str">
            <v>個</v>
          </cell>
        </row>
        <row r="162">
          <cell r="B162">
            <v>2590</v>
          </cell>
          <cell r="C162" t="str">
            <v>１Ｆ短管</v>
          </cell>
          <cell r="D162" t="str">
            <v>NCP,JIS10K</v>
          </cell>
          <cell r="E162" t="str">
            <v>個</v>
          </cell>
        </row>
        <row r="163">
          <cell r="B163">
            <v>2600</v>
          </cell>
          <cell r="C163" t="str">
            <v>２Ｆ短管（ｽﾃｨﾌﾅｰ付）</v>
          </cell>
          <cell r="D163" t="str">
            <v>NCP,JWWA</v>
          </cell>
          <cell r="E163" t="str">
            <v>個</v>
          </cell>
        </row>
        <row r="164">
          <cell r="B164">
            <v>2610</v>
          </cell>
          <cell r="C164" t="str">
            <v>２Ｆ短管（ｽﾃｨﾌﾅｰ付）</v>
          </cell>
          <cell r="D164" t="str">
            <v>NCP,JIS10K</v>
          </cell>
          <cell r="E164" t="str">
            <v>個</v>
          </cell>
        </row>
        <row r="165">
          <cell r="B165">
            <v>2620</v>
          </cell>
          <cell r="C165" t="str">
            <v>２Ｆレジューサ</v>
          </cell>
          <cell r="D165" t="str">
            <v>NCP,JIS10K</v>
          </cell>
          <cell r="E165" t="str">
            <v>個</v>
          </cell>
        </row>
        <row r="166">
          <cell r="B166">
            <v>2630</v>
          </cell>
          <cell r="C166" t="str">
            <v>２Ｆレジューサ</v>
          </cell>
          <cell r="D166" t="str">
            <v>NCP,JWWA,JIS10K</v>
          </cell>
          <cell r="E166" t="str">
            <v>個</v>
          </cell>
        </row>
        <row r="167">
          <cell r="B167">
            <v>2640</v>
          </cell>
          <cell r="C167" t="str">
            <v>２Ｆレジューサ</v>
          </cell>
          <cell r="D167" t="str">
            <v>NCP,JIS20K</v>
          </cell>
          <cell r="E167" t="str">
            <v>個</v>
          </cell>
        </row>
        <row r="168">
          <cell r="B168">
            <v>2650</v>
          </cell>
          <cell r="C168" t="str">
            <v>ＮＣＰ栓フランジ</v>
          </cell>
          <cell r="D168" t="str">
            <v>JWWA</v>
          </cell>
          <cell r="E168" t="str">
            <v>枚</v>
          </cell>
        </row>
        <row r="169">
          <cell r="B169">
            <v>2660</v>
          </cell>
          <cell r="C169" t="str">
            <v>ＮＣＰ栓フランジ</v>
          </cell>
          <cell r="D169" t="str">
            <v>JIS10K</v>
          </cell>
          <cell r="E169" t="str">
            <v>枚</v>
          </cell>
        </row>
        <row r="170">
          <cell r="B170">
            <v>2670</v>
          </cell>
          <cell r="C170" t="str">
            <v>ＮＣＰ合フランジ</v>
          </cell>
          <cell r="D170" t="str">
            <v>JWWA</v>
          </cell>
          <cell r="E170" t="str">
            <v>枚</v>
          </cell>
        </row>
        <row r="171">
          <cell r="B171">
            <v>2680</v>
          </cell>
          <cell r="C171" t="str">
            <v>ＮＣＰ合フランジ</v>
          </cell>
          <cell r="D171" t="str">
            <v>JIS10K</v>
          </cell>
          <cell r="E171" t="str">
            <v>枚</v>
          </cell>
        </row>
        <row r="172">
          <cell r="B172">
            <v>2690</v>
          </cell>
          <cell r="C172" t="str">
            <v>ドレッサー・ジョイント</v>
          </cell>
          <cell r="D172" t="str">
            <v>ﾅｲﾛﾝｺｰﾄ　SEW</v>
          </cell>
          <cell r="E172" t="str">
            <v>個</v>
          </cell>
        </row>
        <row r="173">
          <cell r="B173">
            <v>2700</v>
          </cell>
          <cell r="C173" t="str">
            <v>スリーブ・ジョイント</v>
          </cell>
          <cell r="D173" t="str">
            <v>ﾅｲﾛﾝｺｰﾄ　VD</v>
          </cell>
          <cell r="E173" t="str">
            <v>個</v>
          </cell>
        </row>
        <row r="174">
          <cell r="B174">
            <v>2710</v>
          </cell>
          <cell r="C174" t="str">
            <v>ストラブカップリング</v>
          </cell>
          <cell r="D174" t="str">
            <v>G-E</v>
          </cell>
          <cell r="E174" t="str">
            <v>個</v>
          </cell>
        </row>
        <row r="175">
          <cell r="B175">
            <v>2720</v>
          </cell>
          <cell r="C175" t="str">
            <v>ストラブカップリング</v>
          </cell>
          <cell r="D175" t="str">
            <v>F</v>
          </cell>
          <cell r="E175" t="str">
            <v>個</v>
          </cell>
        </row>
        <row r="176">
          <cell r="B176">
            <v>2730</v>
          </cell>
          <cell r="C176" t="str">
            <v>ライニングチーズ</v>
          </cell>
          <cell r="E176" t="str">
            <v>個</v>
          </cell>
        </row>
        <row r="177">
          <cell r="B177">
            <v>2740</v>
          </cell>
          <cell r="C177" t="str">
            <v>ライニングエルボ</v>
          </cell>
          <cell r="E177" t="str">
            <v>個</v>
          </cell>
        </row>
        <row r="178">
          <cell r="B178">
            <v>2750</v>
          </cell>
          <cell r="C178" t="str">
            <v>ライニング４５°エルボ</v>
          </cell>
          <cell r="E178" t="str">
            <v>個</v>
          </cell>
        </row>
        <row r="179">
          <cell r="B179">
            <v>2760</v>
          </cell>
          <cell r="C179" t="str">
            <v>ライニングソケット</v>
          </cell>
          <cell r="E179" t="str">
            <v>個</v>
          </cell>
        </row>
        <row r="180">
          <cell r="B180">
            <v>2770</v>
          </cell>
          <cell r="C180" t="str">
            <v>ライニング径違ソケット</v>
          </cell>
          <cell r="E180" t="str">
            <v>個</v>
          </cell>
        </row>
        <row r="181">
          <cell r="B181">
            <v>2780</v>
          </cell>
          <cell r="C181" t="str">
            <v>ライニングニップル</v>
          </cell>
          <cell r="E181" t="str">
            <v>個</v>
          </cell>
        </row>
        <row r="182">
          <cell r="B182">
            <v>2790</v>
          </cell>
          <cell r="C182" t="str">
            <v>ライニングブッシング</v>
          </cell>
          <cell r="E182" t="str">
            <v>個</v>
          </cell>
        </row>
        <row r="183">
          <cell r="B183">
            <v>2800</v>
          </cell>
          <cell r="C183" t="str">
            <v>ライニングキャップ</v>
          </cell>
          <cell r="E183" t="str">
            <v>個</v>
          </cell>
        </row>
        <row r="184">
          <cell r="B184">
            <v>2810</v>
          </cell>
          <cell r="C184" t="str">
            <v>ライニング径違エルボ</v>
          </cell>
          <cell r="E184" t="str">
            <v>個</v>
          </cell>
        </row>
        <row r="185">
          <cell r="B185">
            <v>2820</v>
          </cell>
          <cell r="C185" t="str">
            <v>ライニング合フランジ</v>
          </cell>
          <cell r="D185" t="str">
            <v>JWWA</v>
          </cell>
          <cell r="E185" t="str">
            <v>枚</v>
          </cell>
        </row>
        <row r="186">
          <cell r="B186">
            <v>2830</v>
          </cell>
          <cell r="C186" t="str">
            <v>ライニング合フランジ</v>
          </cell>
          <cell r="D186" t="str">
            <v>JIS10K</v>
          </cell>
          <cell r="E186" t="str">
            <v>枚</v>
          </cell>
        </row>
        <row r="187">
          <cell r="B187">
            <v>2840</v>
          </cell>
          <cell r="C187" t="str">
            <v>AVラッパ口</v>
          </cell>
          <cell r="D187" t="str">
            <v>JWWA</v>
          </cell>
          <cell r="E187" t="str">
            <v>個</v>
          </cell>
        </row>
        <row r="188">
          <cell r="B188">
            <v>2850</v>
          </cell>
          <cell r="C188" t="str">
            <v>AVラッパ口</v>
          </cell>
          <cell r="D188" t="str">
            <v>JIS10K</v>
          </cell>
          <cell r="E188" t="str">
            <v>個</v>
          </cell>
        </row>
        <row r="189">
          <cell r="B189">
            <v>2860</v>
          </cell>
          <cell r="C189" t="str">
            <v>アングルバルブ</v>
          </cell>
          <cell r="D189" t="str">
            <v>９０゜</v>
          </cell>
          <cell r="E189" t="str">
            <v>個</v>
          </cell>
        </row>
        <row r="190">
          <cell r="B190">
            <v>2870</v>
          </cell>
          <cell r="C190" t="str">
            <v>塩ビユニオン</v>
          </cell>
          <cell r="D190" t="str">
            <v>GPオス</v>
          </cell>
          <cell r="E190" t="str">
            <v>個</v>
          </cell>
        </row>
        <row r="191">
          <cell r="B191">
            <v>2880</v>
          </cell>
          <cell r="C191" t="str">
            <v>メーターユニオン</v>
          </cell>
          <cell r="E191" t="str">
            <v>個</v>
          </cell>
        </row>
        <row r="192">
          <cell r="B192">
            <v>2890</v>
          </cell>
          <cell r="C192" t="str">
            <v>ボール式サドル付分水栓</v>
          </cell>
          <cell r="D192" t="str">
            <v>エポキシ粉体塗装</v>
          </cell>
          <cell r="E192" t="str">
            <v>個</v>
          </cell>
        </row>
        <row r="193">
          <cell r="B193">
            <v>2900</v>
          </cell>
          <cell r="C193" t="str">
            <v>青銅製仕切弁</v>
          </cell>
          <cell r="D193" t="str">
            <v>JIS10K</v>
          </cell>
          <cell r="E193" t="str">
            <v>個</v>
          </cell>
        </row>
        <row r="194">
          <cell r="B194">
            <v>2910</v>
          </cell>
          <cell r="C194" t="str">
            <v>青銅製仕切弁</v>
          </cell>
          <cell r="D194" t="str">
            <v>JIS20K</v>
          </cell>
          <cell r="E194" t="str">
            <v>個</v>
          </cell>
        </row>
        <row r="195">
          <cell r="B195">
            <v>2920</v>
          </cell>
          <cell r="C195" t="str">
            <v>ステンレス製仕切弁</v>
          </cell>
          <cell r="D195" t="str">
            <v>JIS10K</v>
          </cell>
          <cell r="E195" t="str">
            <v>個</v>
          </cell>
        </row>
        <row r="196">
          <cell r="B196">
            <v>2930</v>
          </cell>
          <cell r="C196" t="str">
            <v>ステンレス製仕切弁</v>
          </cell>
          <cell r="D196" t="str">
            <v>JIS20K</v>
          </cell>
          <cell r="E196" t="str">
            <v>個</v>
          </cell>
        </row>
        <row r="197">
          <cell r="B197">
            <v>2940</v>
          </cell>
          <cell r="C197" t="str">
            <v>埋設ゲートバルブ</v>
          </cell>
          <cell r="D197" t="str">
            <v>JIS10K</v>
          </cell>
          <cell r="E197" t="str">
            <v>個</v>
          </cell>
        </row>
        <row r="198">
          <cell r="B198">
            <v>2950</v>
          </cell>
          <cell r="C198" t="str">
            <v>消火栓放水口接続金具</v>
          </cell>
          <cell r="E198" t="str">
            <v>個</v>
          </cell>
        </row>
        <row r="199">
          <cell r="B199">
            <v>2960</v>
          </cell>
          <cell r="C199" t="str">
            <v>ＷＦ端末継手</v>
          </cell>
          <cell r="D199" t="str">
            <v>TC-F-M-NC-10</v>
          </cell>
          <cell r="E199" t="str">
            <v>個</v>
          </cell>
        </row>
        <row r="200">
          <cell r="B200">
            <v>2970</v>
          </cell>
          <cell r="C200" t="str">
            <v>ＷＳ中間継手</v>
          </cell>
          <cell r="D200" t="str">
            <v>TC-S-M-NC-10</v>
          </cell>
          <cell r="E200" t="str">
            <v>個</v>
          </cell>
        </row>
        <row r="201">
          <cell r="B201">
            <v>2980</v>
          </cell>
          <cell r="C201" t="str">
            <v>ＥＦ－Ｓ継手</v>
          </cell>
          <cell r="E201" t="str">
            <v>個</v>
          </cell>
        </row>
        <row r="202">
          <cell r="B202">
            <v>2990</v>
          </cell>
          <cell r="C202" t="str">
            <v>ＷＬ継手</v>
          </cell>
          <cell r="D202" t="str">
            <v>TC-L-M-NC-10</v>
          </cell>
          <cell r="E202" t="str">
            <v>個</v>
          </cell>
        </row>
        <row r="203">
          <cell r="B203">
            <v>3000</v>
          </cell>
          <cell r="C203" t="str">
            <v>ＷＴ継手</v>
          </cell>
          <cell r="D203" t="str">
            <v>TC-T-M-NC-10</v>
          </cell>
          <cell r="E203" t="str">
            <v>個</v>
          </cell>
        </row>
        <row r="204">
          <cell r="B204">
            <v>3010</v>
          </cell>
          <cell r="C204" t="str">
            <v>ＰＰチーズ</v>
          </cell>
          <cell r="D204" t="str">
            <v>SUS</v>
          </cell>
          <cell r="E204" t="str">
            <v>個</v>
          </cell>
        </row>
        <row r="205">
          <cell r="B205">
            <v>3020</v>
          </cell>
          <cell r="C205" t="str">
            <v>ＰＰオス</v>
          </cell>
          <cell r="D205" t="str">
            <v>SUS</v>
          </cell>
          <cell r="E205" t="str">
            <v>個</v>
          </cell>
        </row>
        <row r="206">
          <cell r="B206">
            <v>3030</v>
          </cell>
          <cell r="C206" t="str">
            <v>ＰＰメス</v>
          </cell>
          <cell r="D206" t="str">
            <v>SUS</v>
          </cell>
          <cell r="E206" t="str">
            <v>個</v>
          </cell>
        </row>
        <row r="207">
          <cell r="B207">
            <v>3040</v>
          </cell>
          <cell r="C207" t="str">
            <v>ＰＰソケット</v>
          </cell>
          <cell r="D207" t="str">
            <v>SUS</v>
          </cell>
          <cell r="E207" t="str">
            <v>個</v>
          </cell>
        </row>
        <row r="208">
          <cell r="B208">
            <v>3050</v>
          </cell>
          <cell r="C208" t="str">
            <v>ＰＰエルボ</v>
          </cell>
          <cell r="D208" t="str">
            <v>SUS</v>
          </cell>
          <cell r="E208" t="str">
            <v>個</v>
          </cell>
        </row>
        <row r="209">
          <cell r="B209">
            <v>3060</v>
          </cell>
          <cell r="C209" t="str">
            <v>ＰＰレジューサー</v>
          </cell>
          <cell r="D209" t="str">
            <v>SUS</v>
          </cell>
          <cell r="E209" t="str">
            <v>個</v>
          </cell>
        </row>
        <row r="210">
          <cell r="B210">
            <v>3070</v>
          </cell>
          <cell r="C210" t="str">
            <v>ＰＰ塩ビユニオン</v>
          </cell>
          <cell r="D210" t="str">
            <v>HI･GN付</v>
          </cell>
          <cell r="E210" t="str">
            <v>個</v>
          </cell>
        </row>
        <row r="211">
          <cell r="B211">
            <v>3080</v>
          </cell>
          <cell r="C211" t="str">
            <v>ＰＰアダプター</v>
          </cell>
          <cell r="E211" t="str">
            <v>個</v>
          </cell>
        </row>
        <row r="212">
          <cell r="B212">
            <v>3090</v>
          </cell>
          <cell r="C212" t="str">
            <v>ＰＰパイプエンド</v>
          </cell>
          <cell r="E212" t="str">
            <v>個</v>
          </cell>
        </row>
        <row r="213">
          <cell r="B213">
            <v>3100</v>
          </cell>
          <cell r="C213" t="str">
            <v>ＨＰＰＥソケット</v>
          </cell>
          <cell r="D213" t="str">
            <v>ＥＦ</v>
          </cell>
          <cell r="E213" t="str">
            <v>個</v>
          </cell>
        </row>
        <row r="214">
          <cell r="B214">
            <v>3110</v>
          </cell>
          <cell r="C214" t="str">
            <v>ＨＰＰＥフランジ短管</v>
          </cell>
          <cell r="D214" t="str">
            <v>JWWA</v>
          </cell>
          <cell r="E214" t="str">
            <v>個</v>
          </cell>
        </row>
        <row r="215">
          <cell r="B215">
            <v>3120</v>
          </cell>
          <cell r="C215" t="str">
            <v>ＨＰＰＥフランジ短管</v>
          </cell>
          <cell r="D215" t="str">
            <v>JIS10K</v>
          </cell>
          <cell r="E215" t="str">
            <v>個</v>
          </cell>
        </row>
        <row r="216">
          <cell r="B216">
            <v>3130</v>
          </cell>
          <cell r="C216" t="str">
            <v>ＨＰＰＥチーズ</v>
          </cell>
          <cell r="E216" t="str">
            <v>個</v>
          </cell>
        </row>
        <row r="217">
          <cell r="B217">
            <v>3140</v>
          </cell>
          <cell r="C217" t="str">
            <v>ＨＰＰＥ１Ｆチーズ</v>
          </cell>
          <cell r="D217" t="str">
            <v>Ｆ付</v>
          </cell>
          <cell r="E217" t="str">
            <v>個</v>
          </cell>
        </row>
        <row r="218">
          <cell r="B218">
            <v>3150</v>
          </cell>
          <cell r="C218" t="str">
            <v>ＨＰＰＥベンド</v>
          </cell>
          <cell r="D218" t="str">
            <v>９０゜</v>
          </cell>
          <cell r="E218" t="str">
            <v>個</v>
          </cell>
        </row>
        <row r="219">
          <cell r="B219">
            <v>3160</v>
          </cell>
          <cell r="C219" t="str">
            <v>ＨＰＰＥベンド</v>
          </cell>
          <cell r="D219" t="str">
            <v>４５゜</v>
          </cell>
          <cell r="E219" t="str">
            <v>個</v>
          </cell>
        </row>
        <row r="220">
          <cell r="B220">
            <v>3170</v>
          </cell>
          <cell r="C220" t="str">
            <v>ＨＰＰＥベンド</v>
          </cell>
          <cell r="D220" t="str">
            <v>２２1/2゜</v>
          </cell>
          <cell r="E220" t="str">
            <v>個</v>
          </cell>
        </row>
        <row r="221">
          <cell r="B221">
            <v>3180</v>
          </cell>
          <cell r="C221" t="str">
            <v>ＨＰＰＥベンド</v>
          </cell>
          <cell r="D221" t="str">
            <v>１１1/4゜</v>
          </cell>
          <cell r="E221" t="str">
            <v>個</v>
          </cell>
        </row>
        <row r="222">
          <cell r="B222">
            <v>3190</v>
          </cell>
          <cell r="C222" t="str">
            <v>ＨＰＰＥレジューサー</v>
          </cell>
          <cell r="E222" t="str">
            <v>個</v>
          </cell>
        </row>
        <row r="223">
          <cell r="B223">
            <v>3200</v>
          </cell>
          <cell r="C223" t="str">
            <v>フランジ接合材</v>
          </cell>
          <cell r="D223" t="str">
            <v>JWWA</v>
          </cell>
          <cell r="E223" t="str">
            <v>組</v>
          </cell>
        </row>
        <row r="224">
          <cell r="B224">
            <v>3210</v>
          </cell>
          <cell r="C224" t="str">
            <v>フランジ接合材</v>
          </cell>
          <cell r="D224" t="str">
            <v>JIS10K</v>
          </cell>
          <cell r="E224" t="str">
            <v>組</v>
          </cell>
        </row>
        <row r="225">
          <cell r="B225">
            <v>3220</v>
          </cell>
          <cell r="C225" t="str">
            <v>フランジ接合材</v>
          </cell>
          <cell r="D225" t="str">
            <v>JIS16K</v>
          </cell>
          <cell r="E225" t="str">
            <v>組</v>
          </cell>
        </row>
        <row r="226">
          <cell r="B226">
            <v>3230</v>
          </cell>
          <cell r="C226" t="str">
            <v>フランジ接合材</v>
          </cell>
          <cell r="D226" t="str">
            <v>JIS20K</v>
          </cell>
          <cell r="E226" t="str">
            <v>組</v>
          </cell>
        </row>
        <row r="227">
          <cell r="B227">
            <v>3240</v>
          </cell>
          <cell r="C227" t="str">
            <v>鋳鉄管切断工</v>
          </cell>
          <cell r="E227" t="str">
            <v>口</v>
          </cell>
        </row>
        <row r="228">
          <cell r="B228">
            <v>3250</v>
          </cell>
          <cell r="C228" t="str">
            <v>石綿管切断工</v>
          </cell>
          <cell r="E228" t="str">
            <v>口</v>
          </cell>
        </row>
        <row r="229">
          <cell r="B229">
            <v>3260</v>
          </cell>
          <cell r="C229" t="str">
            <v>メカニカル継手工</v>
          </cell>
          <cell r="E229" t="str">
            <v>口</v>
          </cell>
        </row>
        <row r="230">
          <cell r="B230">
            <v>3270</v>
          </cell>
          <cell r="C230" t="str">
            <v>メカニカル継手工</v>
          </cell>
          <cell r="D230" t="str">
            <v>離脱防止付</v>
          </cell>
          <cell r="E230" t="str">
            <v>口</v>
          </cell>
        </row>
        <row r="231">
          <cell r="B231">
            <v>3280</v>
          </cell>
          <cell r="C231" t="str">
            <v>ＲＲ継手工</v>
          </cell>
          <cell r="E231" t="str">
            <v>口</v>
          </cell>
        </row>
        <row r="232">
          <cell r="B232">
            <v>3290</v>
          </cell>
          <cell r="C232" t="str">
            <v>ＲＲ継手工</v>
          </cell>
          <cell r="D232" t="str">
            <v>離脱防止付</v>
          </cell>
          <cell r="E232" t="str">
            <v>口</v>
          </cell>
        </row>
        <row r="233">
          <cell r="B233">
            <v>3300</v>
          </cell>
          <cell r="C233" t="str">
            <v>ＴＳ継手工</v>
          </cell>
          <cell r="E233" t="str">
            <v>口</v>
          </cell>
        </row>
        <row r="234">
          <cell r="B234">
            <v>3310</v>
          </cell>
          <cell r="C234" t="str">
            <v>鋳鉄管据付工</v>
          </cell>
          <cell r="E234" t="str">
            <v>ｍ</v>
          </cell>
        </row>
        <row r="235">
          <cell r="B235">
            <v>3320</v>
          </cell>
          <cell r="C235" t="str">
            <v>ビニール管布設工</v>
          </cell>
          <cell r="E235" t="str">
            <v>ｍ</v>
          </cell>
        </row>
        <row r="236">
          <cell r="B236">
            <v>3330</v>
          </cell>
          <cell r="C236" t="str">
            <v>ポリエチレン管布設工</v>
          </cell>
          <cell r="E236" t="str">
            <v>ｍ</v>
          </cell>
        </row>
        <row r="237">
          <cell r="B237">
            <v>3340</v>
          </cell>
          <cell r="C237" t="str">
            <v>ポリエチレン管継手工</v>
          </cell>
          <cell r="E237" t="str">
            <v>口</v>
          </cell>
        </row>
        <row r="238">
          <cell r="B238">
            <v>3350</v>
          </cell>
          <cell r="C238" t="str">
            <v>鋼管据付工</v>
          </cell>
          <cell r="E238" t="str">
            <v>ｍ</v>
          </cell>
        </row>
        <row r="239">
          <cell r="B239">
            <v>3360</v>
          </cell>
          <cell r="C239" t="str">
            <v>鋼管継手工</v>
          </cell>
          <cell r="E239" t="str">
            <v>口</v>
          </cell>
        </row>
        <row r="240">
          <cell r="B240">
            <v>3370</v>
          </cell>
          <cell r="C240" t="str">
            <v>消火栓設置工</v>
          </cell>
          <cell r="E240" t="str">
            <v>基</v>
          </cell>
        </row>
        <row r="241">
          <cell r="B241">
            <v>3380</v>
          </cell>
          <cell r="C241" t="str">
            <v>通水試験工</v>
          </cell>
          <cell r="E241" t="str">
            <v>ｍ</v>
          </cell>
        </row>
        <row r="242">
          <cell r="B242">
            <v>3390</v>
          </cell>
          <cell r="C242" t="str">
            <v>埋設標識シート</v>
          </cell>
          <cell r="D242" t="str">
            <v>アルタン 巾150ﾀﾞﾌﾞﾙ</v>
          </cell>
          <cell r="E242" t="str">
            <v>ｍ</v>
          </cell>
        </row>
        <row r="243">
          <cell r="B243">
            <v>3400</v>
          </cell>
          <cell r="C243" t="str">
            <v>埋設標識シート</v>
          </cell>
          <cell r="D243" t="str">
            <v>アルタン 巾150ｼﾝｸﾞﾙ</v>
          </cell>
          <cell r="E243" t="str">
            <v>ｍ</v>
          </cell>
        </row>
        <row r="244">
          <cell r="B244">
            <v>3410</v>
          </cell>
          <cell r="C244" t="str">
            <v>埋設標識シート</v>
          </cell>
          <cell r="D244" t="str">
            <v>ビニール 巾150ﾀﾞﾌﾞﾙ</v>
          </cell>
          <cell r="E244" t="str">
            <v>ｍ</v>
          </cell>
        </row>
        <row r="245">
          <cell r="B245">
            <v>3420</v>
          </cell>
          <cell r="C245" t="str">
            <v>埋設標識シート</v>
          </cell>
          <cell r="D245" t="str">
            <v>ビニール 巾75ﾀﾞﾌﾞﾙ</v>
          </cell>
          <cell r="E245" t="str">
            <v>ｍ</v>
          </cell>
        </row>
        <row r="246">
          <cell r="B246">
            <v>3430</v>
          </cell>
          <cell r="C246" t="str">
            <v>埋設標識シート</v>
          </cell>
          <cell r="D246" t="str">
            <v>ビニール 巾150ｼﾝｸﾞﾙ</v>
          </cell>
          <cell r="E246" t="str">
            <v>ｍ</v>
          </cell>
        </row>
        <row r="247">
          <cell r="B247">
            <v>3440</v>
          </cell>
          <cell r="C247" t="str">
            <v>ロケーティングワイヤー</v>
          </cell>
          <cell r="E247" t="str">
            <v>ｍ</v>
          </cell>
        </row>
        <row r="248">
          <cell r="B248">
            <v>3450</v>
          </cell>
          <cell r="C248" t="str">
            <v>国県道Ａs舗装</v>
          </cell>
          <cell r="D248" t="str">
            <v>　　Ａ交通</v>
          </cell>
          <cell r="E248" t="str">
            <v>ｍ</v>
          </cell>
        </row>
        <row r="249">
          <cell r="B249">
            <v>3460</v>
          </cell>
          <cell r="C249" t="str">
            <v>国県道Ａs舗装</v>
          </cell>
          <cell r="D249" t="str">
            <v>　　Ｂ交通</v>
          </cell>
          <cell r="E249" t="str">
            <v>ｍ</v>
          </cell>
        </row>
        <row r="250">
          <cell r="B250">
            <v>3470</v>
          </cell>
          <cell r="C250" t="str">
            <v>国県道Ａs舗装</v>
          </cell>
          <cell r="D250" t="str">
            <v>　　Ｃ交通</v>
          </cell>
          <cell r="E250" t="str">
            <v>ｍ</v>
          </cell>
        </row>
        <row r="251">
          <cell r="B251">
            <v>3480</v>
          </cell>
          <cell r="C251" t="str">
            <v>国県道Ａs舗装</v>
          </cell>
          <cell r="D251" t="str">
            <v>　　本復旧まで</v>
          </cell>
          <cell r="E251" t="str">
            <v>ｍ</v>
          </cell>
        </row>
        <row r="252">
          <cell r="B252">
            <v>3490</v>
          </cell>
          <cell r="C252" t="str">
            <v>国県道Ａs舗装</v>
          </cell>
          <cell r="D252" t="str">
            <v>　　仮復旧まで</v>
          </cell>
          <cell r="E252" t="str">
            <v>ｍ</v>
          </cell>
        </row>
        <row r="253">
          <cell r="B253">
            <v>3500</v>
          </cell>
          <cell r="C253" t="str">
            <v>国県道Ａs舗装</v>
          </cell>
          <cell r="D253" t="str">
            <v>　　AS４回切</v>
          </cell>
          <cell r="E253" t="str">
            <v>ｍ</v>
          </cell>
        </row>
        <row r="254">
          <cell r="B254">
            <v>3510</v>
          </cell>
          <cell r="C254" t="str">
            <v>国県道Ａs舗装</v>
          </cell>
          <cell r="D254" t="str">
            <v>　　本復旧のみ</v>
          </cell>
          <cell r="E254" t="str">
            <v>ｍ</v>
          </cell>
        </row>
        <row r="255">
          <cell r="B255">
            <v>3520</v>
          </cell>
          <cell r="C255" t="str">
            <v>国県道Ａs歩道</v>
          </cell>
          <cell r="E255" t="str">
            <v>ｍ</v>
          </cell>
        </row>
        <row r="256">
          <cell r="B256">
            <v>3530</v>
          </cell>
          <cell r="C256" t="str">
            <v>町道Ａs舗装</v>
          </cell>
          <cell r="D256" t="str">
            <v>　　本復旧まで</v>
          </cell>
          <cell r="E256" t="str">
            <v>ｍ</v>
          </cell>
        </row>
        <row r="257">
          <cell r="B257">
            <v>3540</v>
          </cell>
          <cell r="C257" t="str">
            <v>町道Ａs舗装</v>
          </cell>
          <cell r="D257" t="str">
            <v>　　本復旧（小型車）</v>
          </cell>
          <cell r="E257" t="str">
            <v>ｍ</v>
          </cell>
        </row>
        <row r="258">
          <cell r="B258">
            <v>3550</v>
          </cell>
          <cell r="C258" t="str">
            <v>町道Ａs舗装</v>
          </cell>
          <cell r="D258" t="str">
            <v>　　仮復旧まで</v>
          </cell>
          <cell r="E258" t="str">
            <v>ｍ</v>
          </cell>
        </row>
        <row r="259">
          <cell r="B259">
            <v>3560</v>
          </cell>
          <cell r="C259" t="str">
            <v>町道Ａs舗装</v>
          </cell>
          <cell r="D259" t="str">
            <v>　　仮復旧（小型車）</v>
          </cell>
          <cell r="E259" t="str">
            <v>ｍ</v>
          </cell>
        </row>
        <row r="260">
          <cell r="B260">
            <v>3570</v>
          </cell>
          <cell r="C260" t="str">
            <v>町道Ａs舗装</v>
          </cell>
          <cell r="D260" t="str">
            <v>　　AS４回切</v>
          </cell>
          <cell r="E260" t="str">
            <v>ｍ</v>
          </cell>
        </row>
        <row r="261">
          <cell r="B261">
            <v>3580</v>
          </cell>
          <cell r="C261" t="str">
            <v>町道Ａs舗装</v>
          </cell>
          <cell r="D261" t="str">
            <v>　　AS４回切（小型車）</v>
          </cell>
          <cell r="E261" t="str">
            <v>ｍ</v>
          </cell>
        </row>
        <row r="262">
          <cell r="B262">
            <v>3590</v>
          </cell>
          <cell r="C262" t="str">
            <v>町道Ａｓ舗装</v>
          </cell>
          <cell r="D262" t="str">
            <v>　　本復旧のみ</v>
          </cell>
          <cell r="E262" t="str">
            <v>ｍ</v>
          </cell>
        </row>
        <row r="263">
          <cell r="B263">
            <v>3600</v>
          </cell>
          <cell r="C263" t="str">
            <v>町道Ｃon舗装</v>
          </cell>
          <cell r="E263" t="str">
            <v>ｍ</v>
          </cell>
        </row>
        <row r="264">
          <cell r="B264">
            <v>3610</v>
          </cell>
          <cell r="C264" t="str">
            <v>町道Ｃon舗装</v>
          </cell>
          <cell r="D264" t="str">
            <v>　　本復旧（小型車）</v>
          </cell>
          <cell r="E264" t="str">
            <v>ｍ</v>
          </cell>
        </row>
        <row r="265">
          <cell r="B265">
            <v>3620</v>
          </cell>
          <cell r="C265" t="str">
            <v>町道Ｃon舗装</v>
          </cell>
          <cell r="D265" t="str">
            <v>　　仮復旧まで</v>
          </cell>
          <cell r="E265" t="str">
            <v>ｍ</v>
          </cell>
        </row>
        <row r="266">
          <cell r="B266">
            <v>3630</v>
          </cell>
          <cell r="C266" t="str">
            <v>町道Ｃon舗装</v>
          </cell>
          <cell r="D266" t="str">
            <v>　　仮復旧（小型車）</v>
          </cell>
          <cell r="E266" t="str">
            <v>ｍ</v>
          </cell>
        </row>
        <row r="267">
          <cell r="B267">
            <v>3640</v>
          </cell>
          <cell r="C267" t="str">
            <v>町道Ｃon舗装</v>
          </cell>
          <cell r="D267" t="str">
            <v>　　AS４回切</v>
          </cell>
          <cell r="E267" t="str">
            <v>ｍ</v>
          </cell>
        </row>
        <row r="268">
          <cell r="B268">
            <v>3650</v>
          </cell>
          <cell r="C268" t="str">
            <v>町道Ｃon舗装</v>
          </cell>
          <cell r="D268" t="str">
            <v>　　AS４回切（小型車）</v>
          </cell>
          <cell r="E268" t="str">
            <v>ｍ</v>
          </cell>
        </row>
        <row r="269">
          <cell r="B269">
            <v>3660</v>
          </cell>
          <cell r="C269" t="str">
            <v>町道Ｃon舗装</v>
          </cell>
          <cell r="D269" t="str">
            <v>　　本復旧のみ</v>
          </cell>
          <cell r="E269" t="str">
            <v>ｍ</v>
          </cell>
        </row>
        <row r="270">
          <cell r="B270">
            <v>3670</v>
          </cell>
          <cell r="C270" t="str">
            <v>町道砂利道</v>
          </cell>
          <cell r="E270" t="str">
            <v>ｍ</v>
          </cell>
        </row>
        <row r="271">
          <cell r="B271">
            <v>3680</v>
          </cell>
          <cell r="C271" t="str">
            <v>町道砂利道</v>
          </cell>
          <cell r="D271" t="str">
            <v>　　小型車</v>
          </cell>
          <cell r="E271" t="str">
            <v>ｍ</v>
          </cell>
        </row>
        <row r="272">
          <cell r="B272">
            <v>3690</v>
          </cell>
          <cell r="C272" t="str">
            <v>町道砂利道</v>
          </cell>
          <cell r="D272" t="str">
            <v>　　敷砂利無</v>
          </cell>
          <cell r="E272" t="str">
            <v>ｍ</v>
          </cell>
        </row>
        <row r="273">
          <cell r="B273">
            <v>3700</v>
          </cell>
          <cell r="C273" t="str">
            <v>町道砂利道</v>
          </cell>
          <cell r="D273" t="str">
            <v>　　敷砂利無（小型）</v>
          </cell>
          <cell r="E273" t="str">
            <v>ｍ</v>
          </cell>
        </row>
        <row r="274">
          <cell r="B274">
            <v>3710</v>
          </cell>
          <cell r="C274" t="str">
            <v>村道Ａs舗装</v>
          </cell>
          <cell r="E274" t="str">
            <v>ｍ</v>
          </cell>
        </row>
        <row r="275">
          <cell r="B275">
            <v>3720</v>
          </cell>
          <cell r="C275" t="str">
            <v>村道Ａs舗装</v>
          </cell>
          <cell r="D275" t="str">
            <v>　　本復旧（小型車）</v>
          </cell>
          <cell r="E275" t="str">
            <v>ｍ</v>
          </cell>
        </row>
        <row r="276">
          <cell r="B276">
            <v>3730</v>
          </cell>
          <cell r="C276" t="str">
            <v>村道Ａs舗装</v>
          </cell>
          <cell r="D276" t="str">
            <v>　　仮復旧まで</v>
          </cell>
          <cell r="E276" t="str">
            <v>ｍ</v>
          </cell>
        </row>
        <row r="277">
          <cell r="B277">
            <v>3740</v>
          </cell>
          <cell r="C277" t="str">
            <v>村道Ａs舗装</v>
          </cell>
          <cell r="D277" t="str">
            <v>　　仮復旧（小型車）</v>
          </cell>
          <cell r="E277" t="str">
            <v>ｍ</v>
          </cell>
        </row>
        <row r="278">
          <cell r="B278">
            <v>3750</v>
          </cell>
          <cell r="C278" t="str">
            <v>村道Ａs舗装</v>
          </cell>
          <cell r="D278" t="str">
            <v>　　AS４回切</v>
          </cell>
          <cell r="E278" t="str">
            <v>ｍ</v>
          </cell>
        </row>
        <row r="279">
          <cell r="B279">
            <v>3760</v>
          </cell>
          <cell r="C279" t="str">
            <v>村道Ａs舗装</v>
          </cell>
          <cell r="D279" t="str">
            <v>　　AS４回切（小型車）</v>
          </cell>
          <cell r="E279" t="str">
            <v>ｍ</v>
          </cell>
        </row>
        <row r="280">
          <cell r="B280">
            <v>3770</v>
          </cell>
          <cell r="C280" t="str">
            <v>村道Ａs舗装</v>
          </cell>
          <cell r="D280" t="str">
            <v>　　本復旧のみ</v>
          </cell>
          <cell r="E280" t="str">
            <v>ｍ</v>
          </cell>
        </row>
        <row r="281">
          <cell r="B281">
            <v>3780</v>
          </cell>
          <cell r="C281" t="str">
            <v>村道Ｃon舗装</v>
          </cell>
          <cell r="E281" t="str">
            <v>ｍ</v>
          </cell>
        </row>
        <row r="282">
          <cell r="B282">
            <v>3790</v>
          </cell>
          <cell r="C282" t="str">
            <v>村道Ｃon舗装</v>
          </cell>
          <cell r="D282" t="str">
            <v>　　本復旧（小型車）</v>
          </cell>
          <cell r="E282" t="str">
            <v>ｍ</v>
          </cell>
        </row>
        <row r="283">
          <cell r="B283">
            <v>3800</v>
          </cell>
          <cell r="C283" t="str">
            <v>村道Ｃon舗装</v>
          </cell>
          <cell r="D283" t="str">
            <v>　　仮復旧まで</v>
          </cell>
          <cell r="E283" t="str">
            <v>ｍ</v>
          </cell>
        </row>
        <row r="284">
          <cell r="B284">
            <v>3810</v>
          </cell>
          <cell r="C284" t="str">
            <v>村道Ｃon舗装</v>
          </cell>
          <cell r="D284" t="str">
            <v>　　仮復旧（小型車）</v>
          </cell>
          <cell r="E284" t="str">
            <v>ｍ</v>
          </cell>
        </row>
        <row r="285">
          <cell r="B285">
            <v>3820</v>
          </cell>
          <cell r="C285" t="str">
            <v>村道Ｃon舗装</v>
          </cell>
          <cell r="D285" t="str">
            <v>　　AS４回切</v>
          </cell>
          <cell r="E285" t="str">
            <v>ｍ</v>
          </cell>
        </row>
        <row r="286">
          <cell r="B286">
            <v>3830</v>
          </cell>
          <cell r="C286" t="str">
            <v>村道Ｃon舗装</v>
          </cell>
          <cell r="D286" t="str">
            <v>　　AS４回切（小型車）</v>
          </cell>
          <cell r="E286" t="str">
            <v>ｍ</v>
          </cell>
        </row>
        <row r="287">
          <cell r="B287">
            <v>3840</v>
          </cell>
          <cell r="C287" t="str">
            <v>村道Ｃon舗装</v>
          </cell>
          <cell r="D287" t="str">
            <v>　　本復旧のみ</v>
          </cell>
          <cell r="E287" t="str">
            <v>ｍ</v>
          </cell>
        </row>
        <row r="288">
          <cell r="B288">
            <v>3850</v>
          </cell>
          <cell r="C288" t="str">
            <v>村道砂利道</v>
          </cell>
          <cell r="E288" t="str">
            <v>ｍ</v>
          </cell>
        </row>
        <row r="289">
          <cell r="B289">
            <v>3860</v>
          </cell>
          <cell r="C289" t="str">
            <v>村道砂利道</v>
          </cell>
          <cell r="D289" t="str">
            <v>　　小型車</v>
          </cell>
          <cell r="E289" t="str">
            <v>ｍ</v>
          </cell>
        </row>
        <row r="290">
          <cell r="B290">
            <v>3870</v>
          </cell>
          <cell r="C290" t="str">
            <v>村道砂利道</v>
          </cell>
          <cell r="D290" t="str">
            <v>　　敷砂利無</v>
          </cell>
          <cell r="E290" t="str">
            <v>ｍ</v>
          </cell>
        </row>
        <row r="291">
          <cell r="B291">
            <v>3880</v>
          </cell>
          <cell r="C291" t="str">
            <v>村道砂利道</v>
          </cell>
          <cell r="D291" t="str">
            <v>　　敷砂利無（小型）</v>
          </cell>
          <cell r="E291" t="str">
            <v>ｍ</v>
          </cell>
        </row>
        <row r="292">
          <cell r="B292">
            <v>3890</v>
          </cell>
          <cell r="C292" t="str">
            <v>農道Ｃon舗装</v>
          </cell>
          <cell r="E292" t="str">
            <v>ｍ</v>
          </cell>
        </row>
        <row r="293">
          <cell r="B293">
            <v>3900</v>
          </cell>
          <cell r="C293" t="str">
            <v>農道Ｃon舗装</v>
          </cell>
          <cell r="D293" t="str">
            <v>　　本復旧（小型車）</v>
          </cell>
          <cell r="E293" t="str">
            <v>ｍ</v>
          </cell>
        </row>
        <row r="294">
          <cell r="B294">
            <v>3910</v>
          </cell>
          <cell r="C294" t="str">
            <v>農道Ｃon舗装</v>
          </cell>
          <cell r="D294" t="str">
            <v>　　仮復旧まで</v>
          </cell>
          <cell r="E294" t="str">
            <v>ｍ</v>
          </cell>
        </row>
        <row r="295">
          <cell r="B295">
            <v>3920</v>
          </cell>
          <cell r="C295" t="str">
            <v>農道Ｃon舗装</v>
          </cell>
          <cell r="D295" t="str">
            <v>　　仮復旧（小型車）</v>
          </cell>
          <cell r="E295" t="str">
            <v>ｍ</v>
          </cell>
        </row>
        <row r="296">
          <cell r="B296">
            <v>3930</v>
          </cell>
          <cell r="C296" t="str">
            <v>農道Ｃon舗装</v>
          </cell>
          <cell r="D296" t="str">
            <v>　　AS４回切</v>
          </cell>
          <cell r="E296" t="str">
            <v>ｍ</v>
          </cell>
        </row>
        <row r="297">
          <cell r="B297">
            <v>3940</v>
          </cell>
          <cell r="C297" t="str">
            <v>農道Ｃon舗装</v>
          </cell>
          <cell r="D297" t="str">
            <v>　　AS４回切（小型車）</v>
          </cell>
          <cell r="E297" t="str">
            <v>ｍ</v>
          </cell>
        </row>
        <row r="298">
          <cell r="B298">
            <v>3950</v>
          </cell>
          <cell r="C298" t="str">
            <v>農道Ｃon舗装</v>
          </cell>
          <cell r="D298" t="str">
            <v>　　本復旧のみ</v>
          </cell>
          <cell r="E298" t="str">
            <v>ｍ</v>
          </cell>
        </row>
        <row r="299">
          <cell r="B299">
            <v>3960</v>
          </cell>
          <cell r="C299" t="str">
            <v>農道砂利道</v>
          </cell>
          <cell r="E299" t="str">
            <v>ｍ</v>
          </cell>
        </row>
        <row r="300">
          <cell r="B300">
            <v>3970</v>
          </cell>
          <cell r="C300" t="str">
            <v>農道砂利道</v>
          </cell>
          <cell r="D300" t="str">
            <v>　　小型車</v>
          </cell>
          <cell r="E300" t="str">
            <v>ｍ</v>
          </cell>
        </row>
        <row r="301">
          <cell r="B301">
            <v>3980</v>
          </cell>
          <cell r="C301" t="str">
            <v>農道砂利道</v>
          </cell>
          <cell r="D301" t="str">
            <v>　　敷砂利無</v>
          </cell>
          <cell r="E301" t="str">
            <v>ｍ</v>
          </cell>
        </row>
        <row r="302">
          <cell r="B302">
            <v>3990</v>
          </cell>
          <cell r="C302" t="str">
            <v>農道砂利道</v>
          </cell>
          <cell r="D302" t="str">
            <v>　　敷砂利無（小型）</v>
          </cell>
          <cell r="E302" t="str">
            <v>ｍ</v>
          </cell>
        </row>
        <row r="303">
          <cell r="B303">
            <v>4000</v>
          </cell>
          <cell r="C303" t="str">
            <v>林道機械</v>
          </cell>
          <cell r="E303" t="str">
            <v>ｍ</v>
          </cell>
        </row>
        <row r="304">
          <cell r="B304">
            <v>4010</v>
          </cell>
          <cell r="C304" t="str">
            <v>路肩Ｃon舗装</v>
          </cell>
          <cell r="E304" t="str">
            <v>ｍ</v>
          </cell>
        </row>
        <row r="305">
          <cell r="B305">
            <v>4020</v>
          </cell>
          <cell r="C305" t="str">
            <v>路　肩</v>
          </cell>
          <cell r="E305" t="str">
            <v>ｍ</v>
          </cell>
        </row>
        <row r="306">
          <cell r="B306">
            <v>4030</v>
          </cell>
          <cell r="C306" t="str">
            <v>荒地及び民地</v>
          </cell>
          <cell r="E306" t="str">
            <v>ｍ</v>
          </cell>
        </row>
        <row r="307">
          <cell r="B307">
            <v>4040</v>
          </cell>
          <cell r="C307" t="str">
            <v>宅地</v>
          </cell>
          <cell r="D307" t="str">
            <v>H400</v>
          </cell>
          <cell r="E307" t="str">
            <v>ｍ</v>
          </cell>
        </row>
        <row r="308">
          <cell r="B308">
            <v>4050</v>
          </cell>
          <cell r="C308" t="str">
            <v>構内土工</v>
          </cell>
          <cell r="E308" t="str">
            <v>ｍ</v>
          </cell>
        </row>
        <row r="309">
          <cell r="B309">
            <v>4060</v>
          </cell>
          <cell r="C309" t="str">
            <v>町道Ａs未舗装</v>
          </cell>
          <cell r="E309" t="str">
            <v>ｍ</v>
          </cell>
        </row>
        <row r="310">
          <cell r="B310">
            <v>4070</v>
          </cell>
          <cell r="C310" t="str">
            <v>町道Ａs未舗装</v>
          </cell>
          <cell r="D310" t="str">
            <v>　　小型車</v>
          </cell>
          <cell r="E310" t="str">
            <v>ｍ</v>
          </cell>
        </row>
        <row r="311">
          <cell r="B311">
            <v>4080</v>
          </cell>
          <cell r="C311" t="str">
            <v>区画線設置工</v>
          </cell>
          <cell r="D311" t="str">
            <v>白実線･巾15cm 溶融式</v>
          </cell>
          <cell r="E311" t="str">
            <v>ｍ</v>
          </cell>
        </row>
        <row r="312">
          <cell r="B312">
            <v>4090</v>
          </cell>
          <cell r="C312" t="str">
            <v>木製土留め工</v>
          </cell>
          <cell r="D312" t="str">
            <v>H=2.7m</v>
          </cell>
          <cell r="E312" t="str">
            <v>ｍ</v>
          </cell>
        </row>
        <row r="313">
          <cell r="B313">
            <v>4100</v>
          </cell>
          <cell r="C313" t="str">
            <v>木製土留め工</v>
          </cell>
          <cell r="D313" t="str">
            <v>H=2.4m</v>
          </cell>
          <cell r="E313" t="str">
            <v>ｍ</v>
          </cell>
        </row>
        <row r="314">
          <cell r="B314">
            <v>4110</v>
          </cell>
          <cell r="C314" t="str">
            <v>木製土留め工</v>
          </cell>
          <cell r="D314" t="str">
            <v>H=2.1m</v>
          </cell>
          <cell r="E314" t="str">
            <v>ｍ</v>
          </cell>
        </row>
        <row r="315">
          <cell r="B315">
            <v>4120</v>
          </cell>
          <cell r="C315" t="str">
            <v>木製土留め工</v>
          </cell>
          <cell r="D315" t="str">
            <v>H=1.8m</v>
          </cell>
          <cell r="E315" t="str">
            <v>ｍ</v>
          </cell>
        </row>
        <row r="316">
          <cell r="B316">
            <v>4130</v>
          </cell>
          <cell r="C316" t="str">
            <v>敷鉄板設置撤去工</v>
          </cell>
          <cell r="E316" t="str">
            <v></v>
          </cell>
        </row>
        <row r="317">
          <cell r="B317">
            <v>4140</v>
          </cell>
          <cell r="C317" t="str">
            <v>除草（下草刈）</v>
          </cell>
          <cell r="E317" t="str">
            <v></v>
          </cell>
        </row>
      </sheetData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据付まとめ"/>
      <sheetName val="人工表"/>
      <sheetName val="集計1"/>
      <sheetName val="集計2"/>
      <sheetName val="弁集計"/>
      <sheetName val="被覆集計"/>
      <sheetName val="直管"/>
      <sheetName val="据付"/>
      <sheetName val="弁類"/>
      <sheetName val="被覆m"/>
      <sheetName val="被覆㎡"/>
      <sheetName val="拾い計算有2009"/>
      <sheetName val="拾い入力"/>
      <sheetName val="付属材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B1">
            <v>1</v>
          </cell>
          <cell r="C1" t="str">
            <v>鋼管</v>
          </cell>
          <cell r="F1">
            <v>1</v>
          </cell>
          <cell r="G1" t="str">
            <v>屋内</v>
          </cell>
          <cell r="H1">
            <v>1</v>
          </cell>
          <cell r="I1" t="str">
            <v>管材</v>
          </cell>
          <cell r="J1">
            <v>1</v>
          </cell>
          <cell r="K1" t="str">
            <v>飲雑用水(屋内)</v>
          </cell>
          <cell r="O1">
            <v>11</v>
          </cell>
          <cell r="P1">
            <v>1.65</v>
          </cell>
        </row>
        <row r="2">
          <cell r="B2">
            <v>2</v>
          </cell>
          <cell r="C2" t="str">
            <v>塩ビ管</v>
          </cell>
          <cell r="F2">
            <v>2</v>
          </cell>
          <cell r="G2" t="str">
            <v>屋外</v>
          </cell>
          <cell r="H2">
            <v>2</v>
          </cell>
          <cell r="I2" t="str">
            <v>管+支</v>
          </cell>
          <cell r="J2">
            <v>2</v>
          </cell>
          <cell r="K2" t="str">
            <v>飲雑用水(屋外)</v>
          </cell>
          <cell r="O2">
            <v>12</v>
          </cell>
          <cell r="P2">
            <v>2.35</v>
          </cell>
        </row>
        <row r="3">
          <cell r="B3">
            <v>3</v>
          </cell>
          <cell r="C3" t="str">
            <v>SUS管</v>
          </cell>
          <cell r="F3">
            <v>3</v>
          </cell>
          <cell r="G3" t="str">
            <v>埋設</v>
          </cell>
          <cell r="H3">
            <v>3</v>
          </cell>
          <cell r="I3" t="str">
            <v>管+塗</v>
          </cell>
          <cell r="J3">
            <v>3</v>
          </cell>
          <cell r="K3" t="str">
            <v>飲雑用水(埋設)</v>
          </cell>
          <cell r="O3">
            <v>13</v>
          </cell>
          <cell r="P3">
            <v>2</v>
          </cell>
        </row>
        <row r="4">
          <cell r="B4">
            <v>4</v>
          </cell>
          <cell r="C4" t="str">
            <v>VLP管</v>
          </cell>
          <cell r="F4">
            <v>4</v>
          </cell>
          <cell r="G4" t="str">
            <v>既内</v>
          </cell>
          <cell r="H4">
            <v>4</v>
          </cell>
          <cell r="I4" t="str">
            <v>管+支+塗</v>
          </cell>
          <cell r="J4">
            <v>4</v>
          </cell>
          <cell r="K4" t="str">
            <v xml:space="preserve">蒸気(屋内) </v>
          </cell>
          <cell r="O4">
            <v>14</v>
          </cell>
          <cell r="P4">
            <v>2.7</v>
          </cell>
        </row>
        <row r="5">
          <cell r="B5">
            <v>5</v>
          </cell>
          <cell r="C5" t="str">
            <v>弁類</v>
          </cell>
          <cell r="J5">
            <v>5</v>
          </cell>
          <cell r="K5" t="str">
            <v xml:space="preserve">蒸気(屋外) </v>
          </cell>
          <cell r="O5">
            <v>21</v>
          </cell>
          <cell r="P5">
            <v>1.65</v>
          </cell>
        </row>
        <row r="6">
          <cell r="J6">
            <v>6</v>
          </cell>
          <cell r="K6" t="str">
            <v xml:space="preserve">空気(屋内) </v>
          </cell>
          <cell r="O6">
            <v>22</v>
          </cell>
          <cell r="P6">
            <v>2.35</v>
          </cell>
        </row>
        <row r="7">
          <cell r="J7">
            <v>7</v>
          </cell>
          <cell r="K7" t="str">
            <v>空気(埋設)</v>
          </cell>
          <cell r="O7">
            <v>31</v>
          </cell>
          <cell r="P7">
            <v>2.25</v>
          </cell>
        </row>
        <row r="8">
          <cell r="J8">
            <v>8</v>
          </cell>
          <cell r="K8" t="str">
            <v xml:space="preserve">排気(屋内) </v>
          </cell>
          <cell r="O8">
            <v>32</v>
          </cell>
          <cell r="P8">
            <v>2.4</v>
          </cell>
        </row>
        <row r="9">
          <cell r="J9">
            <v>9</v>
          </cell>
          <cell r="K9" t="str">
            <v xml:space="preserve">排気(屋外) </v>
          </cell>
          <cell r="O9">
            <v>41</v>
          </cell>
          <cell r="P9">
            <v>2.95</v>
          </cell>
        </row>
        <row r="10">
          <cell r="O10">
            <v>42</v>
          </cell>
          <cell r="P10">
            <v>3.2</v>
          </cell>
        </row>
        <row r="11">
          <cell r="O11">
            <v>43</v>
          </cell>
          <cell r="P11">
            <v>3.05</v>
          </cell>
        </row>
        <row r="12">
          <cell r="O12">
            <v>44</v>
          </cell>
          <cell r="P12">
            <v>3.3</v>
          </cell>
        </row>
        <row r="14">
          <cell r="B14" t="str">
            <v>No.</v>
          </cell>
          <cell r="C14">
            <v>1</v>
          </cell>
        </row>
        <row r="15">
          <cell r="A15">
            <v>1000</v>
          </cell>
          <cell r="B15" t="str">
            <v>名称</v>
          </cell>
          <cell r="C15" t="str">
            <v>排水管</v>
          </cell>
          <cell r="Q15">
            <v>1.65</v>
          </cell>
          <cell r="R15">
            <v>2.25</v>
          </cell>
          <cell r="S15">
            <v>2.95</v>
          </cell>
        </row>
        <row r="16">
          <cell r="B16" t="str">
            <v>項目</v>
          </cell>
          <cell r="D16" t="str">
            <v>仕様</v>
          </cell>
          <cell r="E16" t="str">
            <v>口径</v>
          </cell>
          <cell r="F16" t="str">
            <v>据付区分</v>
          </cell>
          <cell r="H16" t="str">
            <v>材料区分</v>
          </cell>
          <cell r="J16" t="str">
            <v>被覆区分</v>
          </cell>
          <cell r="L16" t="str">
            <v>計算式</v>
          </cell>
          <cell r="M16" t="str">
            <v>実長</v>
          </cell>
          <cell r="N16" t="str">
            <v>設計数量</v>
          </cell>
          <cell r="O16" t="str">
            <v>付属材</v>
          </cell>
          <cell r="Q16">
            <v>1.65</v>
          </cell>
          <cell r="R16">
            <v>2.25</v>
          </cell>
          <cell r="S16">
            <v>2.95</v>
          </cell>
          <cell r="T16" t="str">
            <v>換算数量</v>
          </cell>
          <cell r="U16" t="str">
            <v>弁数量</v>
          </cell>
        </row>
        <row r="17">
          <cell r="A17">
            <v>1001</v>
          </cell>
          <cell r="B17">
            <v>1</v>
          </cell>
          <cell r="C17" t="str">
            <v>SGPW</v>
          </cell>
          <cell r="E17">
            <v>25</v>
          </cell>
          <cell r="F17">
            <v>1</v>
          </cell>
          <cell r="G17" t="str">
            <v>屋内</v>
          </cell>
          <cell r="H17">
            <v>1</v>
          </cell>
          <cell r="I17" t="str">
            <v>管材</v>
          </cell>
          <cell r="J17">
            <v>1</v>
          </cell>
          <cell r="K17" t="str">
            <v>飲雑用水(屋内)</v>
          </cell>
          <cell r="L17">
            <v>15</v>
          </cell>
          <cell r="M17">
            <v>15</v>
          </cell>
          <cell r="N17">
            <v>16.5</v>
          </cell>
          <cell r="O17">
            <v>11</v>
          </cell>
          <cell r="P17">
            <v>1.65</v>
          </cell>
          <cell r="Q17">
            <v>27.23</v>
          </cell>
          <cell r="R17" t="str">
            <v/>
          </cell>
          <cell r="S17" t="str">
            <v/>
          </cell>
          <cell r="T17">
            <v>27.23</v>
          </cell>
          <cell r="U17" t="str">
            <v/>
          </cell>
        </row>
        <row r="18">
          <cell r="A18">
            <v>1002</v>
          </cell>
          <cell r="B18">
            <v>2</v>
          </cell>
          <cell r="C18" t="str">
            <v>VP</v>
          </cell>
          <cell r="E18">
            <v>50</v>
          </cell>
          <cell r="F18">
            <v>1</v>
          </cell>
          <cell r="G18" t="str">
            <v>屋内</v>
          </cell>
          <cell r="H18">
            <v>1</v>
          </cell>
          <cell r="I18" t="str">
            <v>管材</v>
          </cell>
          <cell r="J18">
            <v>2</v>
          </cell>
          <cell r="K18" t="str">
            <v>飲雑用水(屋外)</v>
          </cell>
          <cell r="L18">
            <v>15</v>
          </cell>
          <cell r="M18">
            <v>15</v>
          </cell>
          <cell r="N18">
            <v>16.5</v>
          </cell>
          <cell r="O18">
            <v>21</v>
          </cell>
          <cell r="P18">
            <v>1.65</v>
          </cell>
          <cell r="Q18">
            <v>27.23</v>
          </cell>
          <cell r="R18" t="str">
            <v/>
          </cell>
          <cell r="S18" t="str">
            <v/>
          </cell>
          <cell r="T18">
            <v>27.23</v>
          </cell>
          <cell r="U18" t="str">
            <v/>
          </cell>
        </row>
        <row r="19">
          <cell r="A19">
            <v>1003</v>
          </cell>
          <cell r="B19">
            <v>3</v>
          </cell>
          <cell r="C19" t="str">
            <v>SUS304</v>
          </cell>
          <cell r="D19" t="str">
            <v>sch20S</v>
          </cell>
          <cell r="E19">
            <v>65</v>
          </cell>
          <cell r="F19">
            <v>1</v>
          </cell>
          <cell r="G19" t="str">
            <v>屋内</v>
          </cell>
          <cell r="H19">
            <v>1</v>
          </cell>
          <cell r="I19" t="str">
            <v>管材</v>
          </cell>
          <cell r="J19">
            <v>1</v>
          </cell>
          <cell r="K19" t="str">
            <v>飲雑用水(屋内)</v>
          </cell>
          <cell r="L19">
            <v>15</v>
          </cell>
          <cell r="M19">
            <v>15</v>
          </cell>
          <cell r="N19">
            <v>16.5</v>
          </cell>
          <cell r="O19">
            <v>31</v>
          </cell>
          <cell r="P19">
            <v>2.25</v>
          </cell>
          <cell r="Q19" t="str">
            <v/>
          </cell>
          <cell r="R19">
            <v>37.130000000000003</v>
          </cell>
          <cell r="S19" t="str">
            <v/>
          </cell>
          <cell r="T19">
            <v>37.130000000000003</v>
          </cell>
          <cell r="U19" t="str">
            <v/>
          </cell>
        </row>
        <row r="20">
          <cell r="A20">
            <v>1004</v>
          </cell>
          <cell r="B20">
            <v>4</v>
          </cell>
          <cell r="C20" t="str">
            <v>SGP-VA</v>
          </cell>
          <cell r="E20">
            <v>25</v>
          </cell>
          <cell r="F20">
            <v>1</v>
          </cell>
          <cell r="G20" t="str">
            <v>屋内</v>
          </cell>
          <cell r="H20">
            <v>1</v>
          </cell>
          <cell r="I20" t="str">
            <v>管材</v>
          </cell>
          <cell r="J20">
            <v>1</v>
          </cell>
          <cell r="K20" t="str">
            <v>飲雑用水(屋内)</v>
          </cell>
          <cell r="L20">
            <v>15</v>
          </cell>
          <cell r="M20">
            <v>15</v>
          </cell>
          <cell r="N20">
            <v>16.5</v>
          </cell>
          <cell r="O20">
            <v>41</v>
          </cell>
          <cell r="P20">
            <v>2.95</v>
          </cell>
          <cell r="Q20" t="str">
            <v/>
          </cell>
          <cell r="R20" t="str">
            <v/>
          </cell>
          <cell r="S20">
            <v>48.68</v>
          </cell>
          <cell r="T20">
            <v>48.68</v>
          </cell>
          <cell r="U20" t="str">
            <v/>
          </cell>
        </row>
        <row r="21">
          <cell r="A21">
            <v>1005</v>
          </cell>
          <cell r="B21">
            <v>5</v>
          </cell>
          <cell r="C21" t="str">
            <v>仕切弁</v>
          </cell>
          <cell r="D21" t="str">
            <v>FC/SUS･JIS10K</v>
          </cell>
          <cell r="E21">
            <v>25</v>
          </cell>
          <cell r="G21" t="str">
            <v/>
          </cell>
          <cell r="I21" t="str">
            <v/>
          </cell>
          <cell r="K21" t="str">
            <v/>
          </cell>
          <cell r="L21">
            <v>15</v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15</v>
          </cell>
        </row>
        <row r="22">
          <cell r="A22">
            <v>1006</v>
          </cell>
          <cell r="B22">
            <v>4</v>
          </cell>
          <cell r="C22" t="str">
            <v>SGP-VA</v>
          </cell>
          <cell r="E22">
            <v>80</v>
          </cell>
          <cell r="F22">
            <v>1</v>
          </cell>
          <cell r="G22" t="str">
            <v>屋内</v>
          </cell>
          <cell r="H22">
            <v>1</v>
          </cell>
          <cell r="I22" t="str">
            <v>管材</v>
          </cell>
          <cell r="J22">
            <v>1</v>
          </cell>
          <cell r="K22" t="str">
            <v>飲雑用水(屋内)</v>
          </cell>
          <cell r="L22">
            <v>15</v>
          </cell>
          <cell r="M22">
            <v>15</v>
          </cell>
          <cell r="N22">
            <v>15</v>
          </cell>
          <cell r="O22">
            <v>41</v>
          </cell>
          <cell r="P22">
            <v>2.95</v>
          </cell>
          <cell r="Q22" t="str">
            <v/>
          </cell>
          <cell r="R22" t="str">
            <v/>
          </cell>
          <cell r="S22">
            <v>44.25</v>
          </cell>
          <cell r="T22">
            <v>44.25</v>
          </cell>
          <cell r="U22" t="str">
            <v/>
          </cell>
        </row>
        <row r="23">
          <cell r="A23">
            <v>1007</v>
          </cell>
          <cell r="B23">
            <v>4</v>
          </cell>
          <cell r="C23" t="str">
            <v>SGP-VA</v>
          </cell>
          <cell r="E23">
            <v>25</v>
          </cell>
          <cell r="F23">
            <v>1</v>
          </cell>
          <cell r="G23" t="str">
            <v>屋内</v>
          </cell>
          <cell r="H23">
            <v>1</v>
          </cell>
          <cell r="I23" t="str">
            <v>管材</v>
          </cell>
          <cell r="J23">
            <v>1</v>
          </cell>
          <cell r="K23" t="str">
            <v>飲雑用水(屋内)</v>
          </cell>
          <cell r="L23">
            <v>15</v>
          </cell>
          <cell r="M23">
            <v>15</v>
          </cell>
          <cell r="N23">
            <v>16.5</v>
          </cell>
          <cell r="O23">
            <v>41</v>
          </cell>
          <cell r="P23">
            <v>2.95</v>
          </cell>
          <cell r="Q23" t="str">
            <v/>
          </cell>
          <cell r="R23" t="str">
            <v/>
          </cell>
          <cell r="S23">
            <v>48.68</v>
          </cell>
          <cell r="T23">
            <v>48.68</v>
          </cell>
          <cell r="U23" t="str">
            <v/>
          </cell>
        </row>
        <row r="24">
          <cell r="A24">
            <v>1008</v>
          </cell>
          <cell r="B24">
            <v>4</v>
          </cell>
          <cell r="C24" t="str">
            <v>SGP-VA</v>
          </cell>
          <cell r="E24">
            <v>25</v>
          </cell>
          <cell r="F24">
            <v>1</v>
          </cell>
          <cell r="G24" t="str">
            <v>屋内</v>
          </cell>
          <cell r="H24">
            <v>1</v>
          </cell>
          <cell r="I24" t="str">
            <v>管材</v>
          </cell>
          <cell r="J24">
            <v>8</v>
          </cell>
          <cell r="K24" t="str">
            <v xml:space="preserve">排気(屋内) </v>
          </cell>
          <cell r="L24">
            <v>15</v>
          </cell>
          <cell r="M24">
            <v>15</v>
          </cell>
          <cell r="N24">
            <v>16.5</v>
          </cell>
          <cell r="O24">
            <v>41</v>
          </cell>
          <cell r="P24">
            <v>2.95</v>
          </cell>
          <cell r="Q24" t="str">
            <v/>
          </cell>
          <cell r="R24" t="str">
            <v/>
          </cell>
          <cell r="S24">
            <v>48.68</v>
          </cell>
          <cell r="T24">
            <v>48.68</v>
          </cell>
          <cell r="U24" t="str">
            <v/>
          </cell>
        </row>
        <row r="25">
          <cell r="A25">
            <v>1009</v>
          </cell>
          <cell r="G25" t="str">
            <v/>
          </cell>
          <cell r="I25" t="str">
            <v/>
          </cell>
          <cell r="K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</row>
        <row r="26">
          <cell r="A26">
            <v>1010</v>
          </cell>
          <cell r="G26" t="str">
            <v/>
          </cell>
          <cell r="I26" t="str">
            <v/>
          </cell>
          <cell r="K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</row>
        <row r="27">
          <cell r="A27">
            <v>1011</v>
          </cell>
          <cell r="G27" t="str">
            <v/>
          </cell>
          <cell r="I27" t="str">
            <v/>
          </cell>
          <cell r="K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</row>
        <row r="28">
          <cell r="A28">
            <v>1012</v>
          </cell>
          <cell r="G28" t="str">
            <v/>
          </cell>
          <cell r="I28" t="str">
            <v/>
          </cell>
          <cell r="K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</row>
        <row r="29">
          <cell r="A29">
            <v>1013</v>
          </cell>
          <cell r="G29" t="str">
            <v/>
          </cell>
          <cell r="I29" t="str">
            <v/>
          </cell>
          <cell r="K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</row>
        <row r="32">
          <cell r="B32" t="str">
            <v>No.</v>
          </cell>
          <cell r="C32">
            <v>2</v>
          </cell>
        </row>
        <row r="33">
          <cell r="A33">
            <v>2000</v>
          </cell>
          <cell r="B33" t="str">
            <v>名称</v>
          </cell>
          <cell r="C33" t="str">
            <v>排水管</v>
          </cell>
          <cell r="Q33">
            <v>2.35</v>
          </cell>
          <cell r="R33">
            <v>2.4</v>
          </cell>
          <cell r="S33">
            <v>3.2</v>
          </cell>
        </row>
        <row r="34">
          <cell r="B34" t="str">
            <v>項目</v>
          </cell>
          <cell r="D34" t="str">
            <v>仕様</v>
          </cell>
          <cell r="E34" t="str">
            <v>口径</v>
          </cell>
          <cell r="F34" t="str">
            <v>据付区分</v>
          </cell>
          <cell r="H34" t="str">
            <v>材料区分</v>
          </cell>
          <cell r="J34" t="str">
            <v>被覆区分</v>
          </cell>
          <cell r="L34" t="str">
            <v>計算式</v>
          </cell>
          <cell r="M34" t="str">
            <v>実長</v>
          </cell>
          <cell r="N34" t="str">
            <v>設計数量</v>
          </cell>
          <cell r="O34" t="str">
            <v>付属材</v>
          </cell>
          <cell r="Q34">
            <v>2.35</v>
          </cell>
          <cell r="R34">
            <v>2.4</v>
          </cell>
          <cell r="S34">
            <v>3.2</v>
          </cell>
          <cell r="T34" t="str">
            <v>換算数量</v>
          </cell>
          <cell r="U34" t="str">
            <v>弁数量</v>
          </cell>
        </row>
        <row r="35">
          <cell r="A35">
            <v>2001</v>
          </cell>
          <cell r="B35">
            <v>1</v>
          </cell>
          <cell r="C35" t="str">
            <v>SGPW</v>
          </cell>
          <cell r="E35">
            <v>25</v>
          </cell>
          <cell r="F35">
            <v>1</v>
          </cell>
          <cell r="G35" t="str">
            <v>屋内</v>
          </cell>
          <cell r="H35">
            <v>2</v>
          </cell>
          <cell r="I35" t="str">
            <v>管+支</v>
          </cell>
          <cell r="J35">
            <v>1</v>
          </cell>
          <cell r="K35" t="str">
            <v>飲雑用水(屋内)</v>
          </cell>
          <cell r="L35" t="str">
            <v>10+7+3</v>
          </cell>
          <cell r="M35">
            <v>20</v>
          </cell>
          <cell r="N35">
            <v>22</v>
          </cell>
          <cell r="O35">
            <v>12</v>
          </cell>
          <cell r="P35">
            <v>2.35</v>
          </cell>
          <cell r="Q35">
            <v>51.7</v>
          </cell>
          <cell r="R35" t="str">
            <v/>
          </cell>
          <cell r="S35" t="str">
            <v/>
          </cell>
          <cell r="T35">
            <v>51.7</v>
          </cell>
          <cell r="U35" t="str">
            <v/>
          </cell>
        </row>
        <row r="36">
          <cell r="A36">
            <v>2002</v>
          </cell>
          <cell r="B36">
            <v>2</v>
          </cell>
          <cell r="C36" t="str">
            <v>VP</v>
          </cell>
          <cell r="E36">
            <v>50</v>
          </cell>
          <cell r="F36">
            <v>1</v>
          </cell>
          <cell r="G36" t="str">
            <v>屋内</v>
          </cell>
          <cell r="H36">
            <v>2</v>
          </cell>
          <cell r="I36" t="str">
            <v>管+支</v>
          </cell>
          <cell r="J36">
            <v>2</v>
          </cell>
          <cell r="K36" t="str">
            <v>飲雑用水(屋外)</v>
          </cell>
          <cell r="L36" t="str">
            <v>6+8</v>
          </cell>
          <cell r="M36">
            <v>14</v>
          </cell>
          <cell r="N36">
            <v>15.4</v>
          </cell>
          <cell r="O36">
            <v>22</v>
          </cell>
          <cell r="P36">
            <v>2.35</v>
          </cell>
          <cell r="Q36">
            <v>36.19</v>
          </cell>
          <cell r="R36" t="str">
            <v/>
          </cell>
          <cell r="S36" t="str">
            <v/>
          </cell>
          <cell r="T36">
            <v>36.19</v>
          </cell>
          <cell r="U36" t="str">
            <v/>
          </cell>
        </row>
        <row r="37">
          <cell r="A37">
            <v>2003</v>
          </cell>
          <cell r="B37">
            <v>3</v>
          </cell>
          <cell r="C37" t="str">
            <v>SUS304</v>
          </cell>
          <cell r="D37" t="str">
            <v>sch20S</v>
          </cell>
          <cell r="E37">
            <v>65</v>
          </cell>
          <cell r="F37">
            <v>1</v>
          </cell>
          <cell r="G37" t="str">
            <v>屋内</v>
          </cell>
          <cell r="H37">
            <v>2</v>
          </cell>
          <cell r="I37" t="str">
            <v>管+支</v>
          </cell>
          <cell r="J37">
            <v>1</v>
          </cell>
          <cell r="K37" t="str">
            <v>飲雑用水(屋内)</v>
          </cell>
          <cell r="L37" t="str">
            <v>3.5+2</v>
          </cell>
          <cell r="M37">
            <v>5.5</v>
          </cell>
          <cell r="N37">
            <v>6.05</v>
          </cell>
          <cell r="O37">
            <v>32</v>
          </cell>
          <cell r="P37">
            <v>2.4</v>
          </cell>
          <cell r="Q37" t="str">
            <v/>
          </cell>
          <cell r="R37">
            <v>14.52</v>
          </cell>
          <cell r="S37" t="str">
            <v/>
          </cell>
          <cell r="T37">
            <v>14.52</v>
          </cell>
          <cell r="U37" t="str">
            <v/>
          </cell>
        </row>
        <row r="38">
          <cell r="A38">
            <v>2004</v>
          </cell>
          <cell r="B38">
            <v>4</v>
          </cell>
          <cell r="C38" t="str">
            <v>SGP-VA</v>
          </cell>
          <cell r="E38">
            <v>25</v>
          </cell>
          <cell r="F38">
            <v>1</v>
          </cell>
          <cell r="G38" t="str">
            <v>屋内</v>
          </cell>
          <cell r="H38">
            <v>2</v>
          </cell>
          <cell r="I38" t="str">
            <v>管+支</v>
          </cell>
          <cell r="J38">
            <v>1</v>
          </cell>
          <cell r="K38" t="str">
            <v>飲雑用水(屋内)</v>
          </cell>
          <cell r="L38">
            <v>15.4</v>
          </cell>
          <cell r="M38">
            <v>15.4</v>
          </cell>
          <cell r="N38">
            <v>16.940000000000001</v>
          </cell>
          <cell r="O38">
            <v>42</v>
          </cell>
          <cell r="P38">
            <v>3.2</v>
          </cell>
          <cell r="Q38" t="str">
            <v/>
          </cell>
          <cell r="R38" t="str">
            <v/>
          </cell>
          <cell r="S38">
            <v>54.21</v>
          </cell>
          <cell r="T38">
            <v>54.21</v>
          </cell>
          <cell r="U38" t="str">
            <v/>
          </cell>
        </row>
        <row r="39">
          <cell r="A39">
            <v>2005</v>
          </cell>
          <cell r="B39">
            <v>5</v>
          </cell>
          <cell r="C39" t="str">
            <v>仕切弁</v>
          </cell>
          <cell r="D39" t="str">
            <v>FC/SUS･JIS10K</v>
          </cell>
          <cell r="E39">
            <v>25</v>
          </cell>
          <cell r="G39" t="str">
            <v/>
          </cell>
          <cell r="I39" t="str">
            <v/>
          </cell>
          <cell r="K39" t="str">
            <v/>
          </cell>
          <cell r="L39">
            <v>3</v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3</v>
          </cell>
        </row>
        <row r="40">
          <cell r="A40">
            <v>2006</v>
          </cell>
          <cell r="B40">
            <v>4</v>
          </cell>
          <cell r="C40" t="str">
            <v>SGP-VA</v>
          </cell>
          <cell r="E40">
            <v>80</v>
          </cell>
          <cell r="F40">
            <v>1</v>
          </cell>
          <cell r="G40" t="str">
            <v>屋内</v>
          </cell>
          <cell r="H40">
            <v>2</v>
          </cell>
          <cell r="I40" t="str">
            <v>管+支</v>
          </cell>
          <cell r="J40">
            <v>1</v>
          </cell>
          <cell r="K40" t="str">
            <v>飲雑用水(屋内)</v>
          </cell>
          <cell r="L40">
            <v>8.9</v>
          </cell>
          <cell r="M40">
            <v>8.9</v>
          </cell>
          <cell r="N40">
            <v>8.9</v>
          </cell>
          <cell r="O40">
            <v>42</v>
          </cell>
          <cell r="P40">
            <v>3.2</v>
          </cell>
          <cell r="Q40" t="str">
            <v/>
          </cell>
          <cell r="R40" t="str">
            <v/>
          </cell>
          <cell r="S40">
            <v>28.48</v>
          </cell>
          <cell r="T40">
            <v>28.48</v>
          </cell>
          <cell r="U40" t="str">
            <v/>
          </cell>
        </row>
        <row r="41">
          <cell r="A41">
            <v>2007</v>
          </cell>
          <cell r="B41">
            <v>4</v>
          </cell>
          <cell r="C41" t="str">
            <v>SGP-VA</v>
          </cell>
          <cell r="E41">
            <v>25</v>
          </cell>
          <cell r="F41">
            <v>1</v>
          </cell>
          <cell r="G41" t="str">
            <v>屋内</v>
          </cell>
          <cell r="H41">
            <v>2</v>
          </cell>
          <cell r="I41" t="str">
            <v>管+支</v>
          </cell>
          <cell r="J41">
            <v>1</v>
          </cell>
          <cell r="K41" t="str">
            <v>飲雑用水(屋内)</v>
          </cell>
          <cell r="L41">
            <v>7.85</v>
          </cell>
          <cell r="M41">
            <v>7.85</v>
          </cell>
          <cell r="N41">
            <v>8.64</v>
          </cell>
          <cell r="O41">
            <v>42</v>
          </cell>
          <cell r="P41">
            <v>3.2</v>
          </cell>
          <cell r="Q41" t="str">
            <v/>
          </cell>
          <cell r="R41" t="str">
            <v/>
          </cell>
          <cell r="S41">
            <v>27.65</v>
          </cell>
          <cell r="T41">
            <v>27.65</v>
          </cell>
          <cell r="U41" t="str">
            <v/>
          </cell>
        </row>
        <row r="42">
          <cell r="A42">
            <v>2008</v>
          </cell>
          <cell r="B42">
            <v>4</v>
          </cell>
          <cell r="C42" t="str">
            <v>SGP-VA</v>
          </cell>
          <cell r="E42">
            <v>25</v>
          </cell>
          <cell r="F42">
            <v>1</v>
          </cell>
          <cell r="G42" t="str">
            <v>屋内</v>
          </cell>
          <cell r="H42">
            <v>2</v>
          </cell>
          <cell r="I42" t="str">
            <v>管+支</v>
          </cell>
          <cell r="J42">
            <v>8</v>
          </cell>
          <cell r="K42" t="str">
            <v xml:space="preserve">排気(屋内) </v>
          </cell>
          <cell r="L42">
            <v>6.55</v>
          </cell>
          <cell r="M42">
            <v>6.55</v>
          </cell>
          <cell r="N42">
            <v>7.21</v>
          </cell>
          <cell r="O42">
            <v>42</v>
          </cell>
          <cell r="P42">
            <v>3.2</v>
          </cell>
          <cell r="Q42" t="str">
            <v/>
          </cell>
          <cell r="R42" t="str">
            <v/>
          </cell>
          <cell r="S42">
            <v>23.07</v>
          </cell>
          <cell r="T42">
            <v>23.07</v>
          </cell>
          <cell r="U42" t="str">
            <v/>
          </cell>
        </row>
        <row r="43">
          <cell r="A43">
            <v>2009</v>
          </cell>
          <cell r="G43" t="str">
            <v/>
          </cell>
          <cell r="I43" t="str">
            <v/>
          </cell>
          <cell r="K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</row>
        <row r="44">
          <cell r="A44">
            <v>2010</v>
          </cell>
          <cell r="G44" t="str">
            <v/>
          </cell>
          <cell r="I44" t="str">
            <v/>
          </cell>
          <cell r="K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</row>
        <row r="45">
          <cell r="A45">
            <v>2011</v>
          </cell>
          <cell r="G45" t="str">
            <v/>
          </cell>
          <cell r="I45" t="str">
            <v/>
          </cell>
          <cell r="K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</row>
        <row r="46">
          <cell r="A46">
            <v>2012</v>
          </cell>
          <cell r="G46" t="str">
            <v/>
          </cell>
          <cell r="I46" t="str">
            <v/>
          </cell>
          <cell r="K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</row>
        <row r="47">
          <cell r="A47">
            <v>2013</v>
          </cell>
          <cell r="G47" t="str">
            <v/>
          </cell>
          <cell r="I47" t="str">
            <v/>
          </cell>
          <cell r="K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</row>
      </sheetData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費"/>
      <sheetName val="歩掛分類表"/>
      <sheetName val="機器据付"/>
      <sheetName val="機器"/>
      <sheetName val="電気据付 "/>
    </sheetNames>
    <sheetDataSet>
      <sheetData sheetId="0">
        <row r="4">
          <cell r="B4" t="str">
            <v xml:space="preserve"> 機 械 設 備 工 事  </v>
          </cell>
        </row>
      </sheetData>
      <sheetData sheetId="1" refreshError="1"/>
      <sheetData sheetId="2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設備"/>
      <sheetName val="動力照明"/>
    </sheetNames>
    <sheetDataSet>
      <sheetData sheetId="0" refreshError="1"/>
      <sheetData sheetId="1" refreshError="1">
        <row r="3">
          <cell r="C3" t="str">
            <v>第 １ 号</v>
          </cell>
          <cell r="E3" t="str">
            <v>資　材　費</v>
          </cell>
          <cell r="K3" t="str">
            <v>内　訳　書</v>
          </cell>
        </row>
        <row r="6">
          <cell r="D6" t="str">
            <v>単</v>
          </cell>
          <cell r="E6" t="str">
            <v>　　　　変　　 　更　 　　前</v>
          </cell>
          <cell r="J6" t="str">
            <v>　　　　変　　 　更　 　　後</v>
          </cell>
        </row>
        <row r="7">
          <cell r="A7" t="str">
            <v>工　種</v>
          </cell>
          <cell r="B7" t="str">
            <v>名　　　称</v>
          </cell>
          <cell r="C7" t="str">
            <v>形 状 寸 法</v>
          </cell>
          <cell r="D7" t="str">
            <v>位</v>
          </cell>
          <cell r="E7" t="str">
            <v>数　量</v>
          </cell>
          <cell r="F7" t="str">
            <v>単　価</v>
          </cell>
          <cell r="H7" t="str">
            <v>金　　額</v>
          </cell>
          <cell r="J7" t="str">
            <v>数　量</v>
          </cell>
          <cell r="K7" t="str">
            <v>単　価</v>
          </cell>
          <cell r="M7" t="str">
            <v>金　　額</v>
          </cell>
          <cell r="O7" t="str">
            <v>備　　　考</v>
          </cell>
        </row>
        <row r="8">
          <cell r="F8" t="str">
            <v xml:space="preserve">円 </v>
          </cell>
          <cell r="I8" t="str">
            <v>円</v>
          </cell>
          <cell r="K8" t="str">
            <v>円</v>
          </cell>
          <cell r="N8" t="str">
            <v>円</v>
          </cell>
        </row>
        <row r="9">
          <cell r="I9" t="str">
            <v/>
          </cell>
          <cell r="L9" t="str">
            <v/>
          </cell>
          <cell r="N9" t="str">
            <v/>
          </cell>
        </row>
        <row r="10">
          <cell r="A10" t="str">
            <v>動力</v>
          </cell>
          <cell r="B10" t="str">
            <v>配管配線</v>
          </cell>
          <cell r="D10" t="str">
            <v>式</v>
          </cell>
          <cell r="E10">
            <v>1</v>
          </cell>
          <cell r="F10">
            <v>11000</v>
          </cell>
          <cell r="H10">
            <v>11000</v>
          </cell>
        </row>
        <row r="12">
          <cell r="B12" t="str">
            <v>ボックス類</v>
          </cell>
          <cell r="D12" t="str">
            <v>式</v>
          </cell>
          <cell r="E12">
            <v>1</v>
          </cell>
          <cell r="F12">
            <v>5000</v>
          </cell>
          <cell r="H12">
            <v>5000</v>
          </cell>
        </row>
        <row r="14">
          <cell r="B14" t="str">
            <v>盤類</v>
          </cell>
          <cell r="D14" t="str">
            <v>式</v>
          </cell>
          <cell r="E14">
            <v>1</v>
          </cell>
          <cell r="F14">
            <v>6700000</v>
          </cell>
          <cell r="H14">
            <v>6700000</v>
          </cell>
        </row>
        <row r="16">
          <cell r="A16" t="str">
            <v>電灯</v>
          </cell>
          <cell r="B16" t="str">
            <v>配管配線</v>
          </cell>
          <cell r="D16" t="str">
            <v>式</v>
          </cell>
          <cell r="E16">
            <v>1</v>
          </cell>
          <cell r="F16">
            <v>220000</v>
          </cell>
          <cell r="H16">
            <v>220000</v>
          </cell>
        </row>
        <row r="18">
          <cell r="B18" t="str">
            <v>ボックス類</v>
          </cell>
          <cell r="D18" t="str">
            <v>式</v>
          </cell>
          <cell r="E18">
            <v>1</v>
          </cell>
          <cell r="F18">
            <v>35000</v>
          </cell>
          <cell r="H18">
            <v>35000</v>
          </cell>
        </row>
        <row r="20">
          <cell r="B20" t="str">
            <v>配線器具類</v>
          </cell>
          <cell r="D20" t="str">
            <v>式</v>
          </cell>
          <cell r="E20">
            <v>1</v>
          </cell>
          <cell r="F20">
            <v>100000</v>
          </cell>
          <cell r="H20">
            <v>100000</v>
          </cell>
        </row>
        <row r="22">
          <cell r="B22" t="str">
            <v>ﾚｰｽｳｪｲ</v>
          </cell>
          <cell r="D22" t="str">
            <v>式</v>
          </cell>
          <cell r="E22">
            <v>1</v>
          </cell>
          <cell r="F22">
            <v>22000</v>
          </cell>
          <cell r="H22">
            <v>22000</v>
          </cell>
        </row>
        <row r="24">
          <cell r="B24" t="str">
            <v>照明器具</v>
          </cell>
          <cell r="D24" t="str">
            <v>式</v>
          </cell>
          <cell r="E24">
            <v>1</v>
          </cell>
          <cell r="F24">
            <v>1900000</v>
          </cell>
          <cell r="H24">
            <v>1900000</v>
          </cell>
        </row>
        <row r="26">
          <cell r="A26" t="str">
            <v>屋外灯</v>
          </cell>
          <cell r="B26" t="str">
            <v>配管配線</v>
          </cell>
          <cell r="D26" t="str">
            <v>式</v>
          </cell>
          <cell r="E26">
            <v>1</v>
          </cell>
          <cell r="F26">
            <v>57000</v>
          </cell>
          <cell r="H26">
            <v>57000</v>
          </cell>
        </row>
        <row r="28">
          <cell r="B28" t="str">
            <v>照明器具</v>
          </cell>
          <cell r="D28" t="str">
            <v>式</v>
          </cell>
          <cell r="E28">
            <v>1</v>
          </cell>
          <cell r="F28">
            <v>990000</v>
          </cell>
          <cell r="H28">
            <v>990000</v>
          </cell>
        </row>
        <row r="30">
          <cell r="A30" t="str">
            <v>弱電･火報</v>
          </cell>
          <cell r="B30" t="str">
            <v>配管配線</v>
          </cell>
          <cell r="D30" t="str">
            <v>式</v>
          </cell>
          <cell r="E30">
            <v>1</v>
          </cell>
          <cell r="F30">
            <v>65000</v>
          </cell>
          <cell r="H30">
            <v>65000</v>
          </cell>
        </row>
        <row r="32">
          <cell r="B32" t="str">
            <v>ボックス類</v>
          </cell>
          <cell r="D32" t="str">
            <v>式</v>
          </cell>
          <cell r="E32">
            <v>1</v>
          </cell>
          <cell r="F32">
            <v>11000</v>
          </cell>
          <cell r="H32">
            <v>11000</v>
          </cell>
        </row>
        <row r="34">
          <cell r="B34" t="str">
            <v>機器</v>
          </cell>
          <cell r="D34" t="str">
            <v>式</v>
          </cell>
          <cell r="E34">
            <v>1</v>
          </cell>
          <cell r="F34">
            <v>15000</v>
          </cell>
          <cell r="H34">
            <v>15000</v>
          </cell>
        </row>
        <row r="35">
          <cell r="G35" t="str">
            <v>(</v>
          </cell>
          <cell r="H35">
            <v>10131000</v>
          </cell>
          <cell r="I35" t="str">
            <v>)</v>
          </cell>
        </row>
        <row r="36">
          <cell r="B36" t="str">
            <v>小計</v>
          </cell>
          <cell r="H36">
            <v>10131000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旧算定明細"/>
      <sheetName val="設計書"/>
      <sheetName val="明細書"/>
      <sheetName val="代総"/>
      <sheetName val="代価表"/>
      <sheetName val="ﾃﾞｰﾀ"/>
      <sheetName val="材料1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</v>
          </cell>
          <cell r="B2">
            <v>1</v>
          </cell>
          <cell r="C2" t="str">
            <v>基礎砕石工</v>
          </cell>
          <cell r="D2" t="str">
            <v>C40～0 t=150mm</v>
          </cell>
          <cell r="F2">
            <v>0</v>
          </cell>
        </row>
        <row r="3">
          <cell r="A3">
            <v>2</v>
          </cell>
          <cell r="B3">
            <v>2</v>
          </cell>
          <cell r="C3" t="str">
            <v>ﾊﾞｯｸﾎｳ運転(基礎砕石)</v>
          </cell>
          <cell r="D3" t="str">
            <v>0.6m3･油圧ｸﾛ-ﾗ型､排出ｶﾞｽ対策型</v>
          </cell>
          <cell r="F3">
            <v>0</v>
          </cell>
        </row>
        <row r="4">
          <cell r="A4">
            <v>3</v>
          </cell>
          <cell r="B4">
            <v>3</v>
          </cell>
          <cell r="C4" t="str">
            <v>ｺﾝｸﾘ-ﾄ工</v>
          </cell>
          <cell r="D4" t="str">
            <v>18N/mm2･ﾎﾟﾝﾌﾟ車･無筋･50m3未満</v>
          </cell>
          <cell r="F4">
            <v>0</v>
          </cell>
        </row>
        <row r="5">
          <cell r="A5">
            <v>4</v>
          </cell>
          <cell r="B5">
            <v>4</v>
          </cell>
          <cell r="C5" t="str">
            <v>ｺﾝｸﾘ-ﾄ工</v>
          </cell>
          <cell r="D5" t="str">
            <v>24N/mm2･ﾎﾟﾝﾌﾟ車･鉄筋･50m3未満</v>
          </cell>
          <cell r="F5">
            <v>0</v>
          </cell>
        </row>
        <row r="6">
          <cell r="A6">
            <v>5</v>
          </cell>
          <cell r="B6">
            <v>5</v>
          </cell>
          <cell r="C6" t="str">
            <v>ｺﾝｸﾘ-ﾄ工</v>
          </cell>
          <cell r="D6" t="str">
            <v>24N/mm2･ﾎﾟﾝﾌﾟ車･鉄筋･50～100m3未満</v>
          </cell>
          <cell r="F6">
            <v>0</v>
          </cell>
        </row>
        <row r="7">
          <cell r="A7">
            <v>6</v>
          </cell>
          <cell r="B7">
            <v>6</v>
          </cell>
          <cell r="C7" t="str">
            <v>ｺﾝｸﾘ-ﾄ工</v>
          </cell>
          <cell r="D7" t="str">
            <v>30N/mm2･ﾎﾟﾝﾌﾟ車･鉄筋･50m3未満</v>
          </cell>
          <cell r="F7">
            <v>0</v>
          </cell>
        </row>
        <row r="8">
          <cell r="A8">
            <v>7</v>
          </cell>
          <cell r="B8">
            <v>7</v>
          </cell>
          <cell r="C8" t="str">
            <v>ｺﾝｸﾘ-ﾄ工</v>
          </cell>
          <cell r="D8" t="str">
            <v>30N/mm2･ﾎﾟﾝﾌﾟ車･鉄筋･300～600m3未満</v>
          </cell>
          <cell r="F8">
            <v>0</v>
          </cell>
        </row>
        <row r="9">
          <cell r="A9">
            <v>8</v>
          </cell>
          <cell r="B9">
            <v>8</v>
          </cell>
          <cell r="C9" t="str">
            <v>ｺﾝｸﾘ-ﾄ工</v>
          </cell>
          <cell r="D9" t="str">
            <v>36N/mm2･ﾎﾟﾝﾌﾟ車･鉄筋･50m3未満</v>
          </cell>
          <cell r="F9">
            <v>0</v>
          </cell>
        </row>
        <row r="10">
          <cell r="A10">
            <v>9</v>
          </cell>
          <cell r="B10">
            <v>9</v>
          </cell>
          <cell r="C10" t="str">
            <v>ｺﾝｸﾘ-ﾄ工</v>
          </cell>
          <cell r="D10" t="str">
            <v>30N/mm2 人力･小型</v>
          </cell>
          <cell r="F10">
            <v>0</v>
          </cell>
        </row>
        <row r="11">
          <cell r="A11">
            <v>10</v>
          </cell>
          <cell r="B11">
            <v>10</v>
          </cell>
          <cell r="C11" t="str">
            <v>養生工</v>
          </cell>
          <cell r="D11" t="str">
            <v>無筋構造物</v>
          </cell>
          <cell r="F11">
            <v>0</v>
          </cell>
        </row>
        <row r="12">
          <cell r="A12">
            <v>11</v>
          </cell>
          <cell r="B12">
            <v>11</v>
          </cell>
          <cell r="C12" t="str">
            <v>養生工</v>
          </cell>
          <cell r="D12" t="str">
            <v>鉄筋構造物</v>
          </cell>
          <cell r="F12">
            <v>0</v>
          </cell>
        </row>
        <row r="13">
          <cell r="A13">
            <v>12</v>
          </cell>
          <cell r="B13">
            <v>12</v>
          </cell>
          <cell r="C13" t="str">
            <v>養生工</v>
          </cell>
          <cell r="D13" t="str">
            <v>小型構造物</v>
          </cell>
          <cell r="F13">
            <v>0</v>
          </cell>
        </row>
        <row r="14">
          <cell r="A14">
            <v>13</v>
          </cell>
          <cell r="B14">
            <v>13</v>
          </cell>
          <cell r="C14" t="str">
            <v>ｺﾝｸﾘ-ﾄﾎﾟﾝﾌﾟ車運転</v>
          </cell>
          <cell r="D14" t="str">
            <v>90～110m3/h､ﾌﾞ-ﾑ式</v>
          </cell>
          <cell r="F14">
            <v>0</v>
          </cell>
        </row>
        <row r="15">
          <cell r="A15">
            <v>14</v>
          </cell>
          <cell r="B15">
            <v>14</v>
          </cell>
          <cell r="C15" t="str">
            <v>ｺﾝｸﾘ-ﾄﾎﾟﾝﾌﾟ車回送</v>
          </cell>
          <cell r="D15" t="str">
            <v>90～110m3/h､T=2.0</v>
          </cell>
          <cell r="F15">
            <v>0</v>
          </cell>
        </row>
        <row r="16">
          <cell r="A16">
            <v>15</v>
          </cell>
          <cell r="B16">
            <v>15</v>
          </cell>
          <cell r="C16" t="str">
            <v>ﾓﾙﾀﾙ練工</v>
          </cell>
          <cell r="D16" t="str">
            <v>1:1</v>
          </cell>
          <cell r="F16">
            <v>0</v>
          </cell>
        </row>
        <row r="17">
          <cell r="A17">
            <v>16</v>
          </cell>
          <cell r="B17">
            <v>16</v>
          </cell>
          <cell r="C17" t="str">
            <v>型枠工</v>
          </cell>
          <cell r="D17" t="str">
            <v>均しｺﾝｸﾘｰﾄ</v>
          </cell>
          <cell r="F17">
            <v>0</v>
          </cell>
        </row>
        <row r="18">
          <cell r="A18">
            <v>17</v>
          </cell>
          <cell r="B18">
            <v>17</v>
          </cell>
          <cell r="C18" t="str">
            <v>型枠工</v>
          </cell>
          <cell r="D18" t="str">
            <v>鉄筋･4ｍ未満</v>
          </cell>
          <cell r="F18">
            <v>0</v>
          </cell>
        </row>
        <row r="19">
          <cell r="A19">
            <v>18</v>
          </cell>
          <cell r="B19">
            <v>18</v>
          </cell>
          <cell r="C19" t="str">
            <v>型枠工</v>
          </cell>
          <cell r="D19" t="str">
            <v>鉄筋･4～20ｍ未満</v>
          </cell>
          <cell r="F19">
            <v>0</v>
          </cell>
        </row>
        <row r="20">
          <cell r="A20">
            <v>19</v>
          </cell>
          <cell r="B20">
            <v>19</v>
          </cell>
          <cell r="C20" t="str">
            <v>型枠工</v>
          </cell>
          <cell r="D20" t="str">
            <v>小型(Ⅱ)</v>
          </cell>
          <cell r="F20">
            <v>0</v>
          </cell>
        </row>
        <row r="21">
          <cell r="A21">
            <v>20</v>
          </cell>
          <cell r="B21">
            <v>20</v>
          </cell>
          <cell r="C21" t="str">
            <v>型枠工</v>
          </cell>
          <cell r="D21" t="str">
            <v>側壁 10m未満</v>
          </cell>
          <cell r="F21">
            <v>0</v>
          </cell>
        </row>
        <row r="22">
          <cell r="A22">
            <v>21</v>
          </cell>
          <cell r="B22">
            <v>21</v>
          </cell>
          <cell r="C22" t="str">
            <v>鋼製型枠組払工</v>
          </cell>
          <cell r="D22" t="str">
            <v>10m未満</v>
          </cell>
          <cell r="F22">
            <v>0</v>
          </cell>
        </row>
        <row r="23">
          <cell r="A23">
            <v>22</v>
          </cell>
          <cell r="B23">
            <v>0</v>
          </cell>
          <cell r="C23">
            <v>0</v>
          </cell>
          <cell r="D23">
            <v>0</v>
          </cell>
          <cell r="F23">
            <v>0</v>
          </cell>
        </row>
        <row r="24">
          <cell r="A24">
            <v>23</v>
          </cell>
          <cell r="B24">
            <v>22</v>
          </cell>
          <cell r="C24" t="str">
            <v>木製型枠製作工</v>
          </cell>
          <cell r="D24">
            <v>0</v>
          </cell>
          <cell r="F24">
            <v>0</v>
          </cell>
        </row>
        <row r="25">
          <cell r="A25">
            <v>24</v>
          </cell>
          <cell r="B25">
            <v>23</v>
          </cell>
          <cell r="C25" t="str">
            <v>木製型枠組払工</v>
          </cell>
          <cell r="D25" t="str">
            <v>10m未満</v>
          </cell>
          <cell r="F25">
            <v>0</v>
          </cell>
        </row>
        <row r="26">
          <cell r="A26">
            <v>25</v>
          </cell>
          <cell r="B26">
            <v>24</v>
          </cell>
          <cell r="C26" t="str">
            <v>曲鋼管損料</v>
          </cell>
          <cell r="D26" t="str">
            <v>側壁 φ48.6mm</v>
          </cell>
          <cell r="F26">
            <v>0</v>
          </cell>
        </row>
        <row r="27">
          <cell r="A27">
            <v>26</v>
          </cell>
          <cell r="B27">
            <v>25</v>
          </cell>
          <cell r="C27" t="str">
            <v>型枠工</v>
          </cell>
          <cell r="D27" t="str">
            <v>屋根</v>
          </cell>
          <cell r="F27">
            <v>0</v>
          </cell>
        </row>
        <row r="28">
          <cell r="A28">
            <v>27</v>
          </cell>
          <cell r="B28">
            <v>26</v>
          </cell>
          <cell r="C28" t="str">
            <v>曲鋼管損料</v>
          </cell>
          <cell r="D28" t="str">
            <v>屋根 φ48.6mm</v>
          </cell>
          <cell r="F28">
            <v>0</v>
          </cell>
        </row>
        <row r="29">
          <cell r="A29">
            <v>28</v>
          </cell>
          <cell r="B29">
            <v>27</v>
          </cell>
          <cell r="C29" t="str">
            <v>鉄筋工</v>
          </cell>
          <cell r="D29" t="str">
            <v>SD295 D13　5m未満 　</v>
          </cell>
          <cell r="F29">
            <v>0</v>
          </cell>
        </row>
        <row r="30">
          <cell r="A30">
            <v>29</v>
          </cell>
          <cell r="B30">
            <v>28</v>
          </cell>
          <cell r="C30" t="str">
            <v>鉄筋工</v>
          </cell>
          <cell r="D30" t="str">
            <v>SD295 D16～25　5m未満</v>
          </cell>
          <cell r="F30">
            <v>0</v>
          </cell>
        </row>
        <row r="31">
          <cell r="A31">
            <v>30</v>
          </cell>
          <cell r="B31">
            <v>29</v>
          </cell>
          <cell r="C31" t="str">
            <v>鉄筋工</v>
          </cell>
          <cell r="D31" t="str">
            <v>SD345 D16～25　5m未満</v>
          </cell>
          <cell r="F31">
            <v>0</v>
          </cell>
        </row>
        <row r="32">
          <cell r="A32">
            <v>31</v>
          </cell>
          <cell r="B32">
            <v>30</v>
          </cell>
          <cell r="C32" t="str">
            <v>鉄筋工</v>
          </cell>
          <cell r="D32" t="str">
            <v>SD295 D13　5m以上 　</v>
          </cell>
          <cell r="F32">
            <v>0</v>
          </cell>
        </row>
        <row r="33">
          <cell r="A33">
            <v>32</v>
          </cell>
          <cell r="B33">
            <v>31</v>
          </cell>
          <cell r="C33" t="str">
            <v>鉄筋工</v>
          </cell>
          <cell r="D33" t="str">
            <v xml:space="preserve">SD295 D16～25　5m以上　 </v>
          </cell>
          <cell r="F33">
            <v>0</v>
          </cell>
        </row>
        <row r="34">
          <cell r="A34">
            <v>33</v>
          </cell>
          <cell r="B34">
            <v>32</v>
          </cell>
          <cell r="C34" t="str">
            <v>鉄筋金網工</v>
          </cell>
          <cell r="D34" t="str">
            <v xml:space="preserve">D10-150×150 </v>
          </cell>
          <cell r="F34">
            <v>0</v>
          </cell>
        </row>
        <row r="35">
          <cell r="A35">
            <v>34</v>
          </cell>
          <cell r="B35">
            <v>33</v>
          </cell>
          <cell r="C35" t="str">
            <v>ｼ-ｽ組立筋</v>
          </cell>
          <cell r="D35" t="str">
            <v>SD295 D13 　</v>
          </cell>
          <cell r="F35">
            <v>0</v>
          </cell>
        </row>
        <row r="36">
          <cell r="A36">
            <v>35</v>
          </cell>
          <cell r="B36">
            <v>34</v>
          </cell>
          <cell r="C36" t="str">
            <v>単管足場工</v>
          </cell>
          <cell r="D36" t="str">
            <v>4～20ｍ未満･鉄筋構造物･安全ﾈｯﾄ設置</v>
          </cell>
          <cell r="F36">
            <v>0</v>
          </cell>
        </row>
        <row r="37">
          <cell r="A37">
            <v>36</v>
          </cell>
          <cell r="B37">
            <v>35</v>
          </cell>
          <cell r="C37" t="str">
            <v>ﾊﾟｲﾌﾟｻﾎﾟ-ﾄ支保工</v>
          </cell>
          <cell r="D37" t="str">
            <v>4t/㎡以下</v>
          </cell>
          <cell r="F37">
            <v>0</v>
          </cell>
        </row>
        <row r="38">
          <cell r="A38">
            <v>37</v>
          </cell>
          <cell r="B38">
            <v>36</v>
          </cell>
          <cell r="C38" t="str">
            <v>昇降階段工</v>
          </cell>
          <cell r="D38">
            <v>0</v>
          </cell>
          <cell r="F38">
            <v>0</v>
          </cell>
        </row>
        <row r="39">
          <cell r="A39">
            <v>38</v>
          </cell>
          <cell r="B39">
            <v>37</v>
          </cell>
          <cell r="C39" t="str">
            <v>足場組替え工</v>
          </cell>
          <cell r="D39">
            <v>0</v>
          </cell>
          <cell r="F39">
            <v>0</v>
          </cell>
        </row>
        <row r="40">
          <cell r="A40">
            <v>39</v>
          </cell>
          <cell r="B40">
            <v>38</v>
          </cell>
          <cell r="C40" t="str">
            <v>水平養生ﾈｯﾄ工</v>
          </cell>
          <cell r="D40">
            <v>0</v>
          </cell>
          <cell r="F40">
            <v>0</v>
          </cell>
        </row>
        <row r="41">
          <cell r="A41">
            <v>40</v>
          </cell>
          <cell r="B41">
            <v>39</v>
          </cell>
          <cell r="C41" t="str">
            <v>垂直養生ﾈｯﾄ工</v>
          </cell>
          <cell r="D41">
            <v>0</v>
          </cell>
          <cell r="F41">
            <v>0</v>
          </cell>
        </row>
        <row r="42">
          <cell r="A42">
            <v>41</v>
          </cell>
          <cell r="B42">
            <v>40</v>
          </cell>
          <cell r="C42" t="str">
            <v>金ｺﾞﾃ仕上げ工</v>
          </cell>
          <cell r="D42" t="str">
            <v>3回</v>
          </cell>
          <cell r="F42">
            <v>0</v>
          </cell>
        </row>
        <row r="43">
          <cell r="A43">
            <v>42</v>
          </cell>
          <cell r="B43">
            <v>41</v>
          </cell>
          <cell r="C43" t="str">
            <v>ﾚｲﾀﾝｽ処理工</v>
          </cell>
          <cell r="D43">
            <v>0</v>
          </cell>
          <cell r="F43">
            <v>0</v>
          </cell>
        </row>
        <row r="44">
          <cell r="A44">
            <v>43</v>
          </cell>
          <cell r="B44">
            <v>42</v>
          </cell>
          <cell r="C44" t="str">
            <v>打継目防水処理工</v>
          </cell>
          <cell r="D44" t="str">
            <v>b=200mm</v>
          </cell>
          <cell r="F44">
            <v>0</v>
          </cell>
        </row>
        <row r="45">
          <cell r="A45">
            <v>44</v>
          </cell>
          <cell r="B45">
            <v>43</v>
          </cell>
          <cell r="C45" t="str">
            <v>木ｺﾝ跡処理工</v>
          </cell>
          <cell r="D45">
            <v>0</v>
          </cell>
          <cell r="F45">
            <v>0</v>
          </cell>
        </row>
        <row r="46">
          <cell r="A46">
            <v>45</v>
          </cell>
          <cell r="B46">
            <v>44</v>
          </cell>
          <cell r="C46" t="str">
            <v>表面仕上げ工</v>
          </cell>
          <cell r="D46">
            <v>0</v>
          </cell>
          <cell r="F46">
            <v>0</v>
          </cell>
        </row>
        <row r="47">
          <cell r="A47">
            <v>46</v>
          </cell>
          <cell r="B47">
            <v>45</v>
          </cell>
          <cell r="C47" t="str">
            <v>横締PCｹ-ﾌﾞﾙ工</v>
          </cell>
          <cell r="D47" t="str">
            <v>1-T17.8･40T型</v>
          </cell>
          <cell r="F47">
            <v>0</v>
          </cell>
        </row>
        <row r="48">
          <cell r="A48">
            <v>47</v>
          </cell>
          <cell r="B48">
            <v>46</v>
          </cell>
          <cell r="C48" t="str">
            <v>ｸﾞﾗｳﾄ材料費</v>
          </cell>
          <cell r="D48">
            <v>0</v>
          </cell>
          <cell r="F48">
            <v>0</v>
          </cell>
        </row>
        <row r="49">
          <cell r="A49">
            <v>48</v>
          </cell>
          <cell r="B49">
            <v>47</v>
          </cell>
          <cell r="C49" t="str">
            <v>横締PCｹ-ﾌﾞﾙ緊張工 　1箇所当り</v>
          </cell>
          <cell r="D49" t="str">
            <v>1-T17.8･40T型</v>
          </cell>
          <cell r="F49">
            <v>0</v>
          </cell>
        </row>
        <row r="50">
          <cell r="A50">
            <v>49</v>
          </cell>
          <cell r="B50">
            <v>48</v>
          </cell>
          <cell r="C50" t="str">
            <v>定着部跡埋め工</v>
          </cell>
          <cell r="D50" t="str">
            <v>1-T17.8･40T型</v>
          </cell>
          <cell r="F50">
            <v>0</v>
          </cell>
        </row>
        <row r="51">
          <cell r="A51">
            <v>50</v>
          </cell>
          <cell r="B51">
            <v>49</v>
          </cell>
          <cell r="C51" t="str">
            <v>無収縮ﾓﾙﾀﾙ工</v>
          </cell>
          <cell r="D51">
            <v>0</v>
          </cell>
          <cell r="F51">
            <v>0</v>
          </cell>
        </row>
        <row r="52">
          <cell r="A52">
            <v>51</v>
          </cell>
          <cell r="B52">
            <v>50</v>
          </cell>
          <cell r="C52" t="str">
            <v>機械器具費</v>
          </cell>
          <cell r="D52" t="str">
            <v>1-T17.8･40T型</v>
          </cell>
          <cell r="F52">
            <v>0</v>
          </cell>
        </row>
        <row r="53">
          <cell r="A53">
            <v>52</v>
          </cell>
          <cell r="B53">
            <v>51</v>
          </cell>
          <cell r="C53" t="str">
            <v>緊張ｼﾞｬｯｷ及びﾎﾟﾝﾌﾟ賃料</v>
          </cell>
          <cell r="D53" t="str">
            <v>1-T17.8･40T型</v>
          </cell>
          <cell r="F53">
            <v>0</v>
          </cell>
        </row>
        <row r="54">
          <cell r="A54">
            <v>53</v>
          </cell>
          <cell r="B54">
            <v>52</v>
          </cell>
          <cell r="C54" t="str">
            <v>横締PCｹ-ﾌﾞﾙ工</v>
          </cell>
          <cell r="D54" t="str">
            <v>1-T19.3･50T型</v>
          </cell>
          <cell r="F54">
            <v>0</v>
          </cell>
        </row>
        <row r="55">
          <cell r="A55">
            <v>54</v>
          </cell>
          <cell r="B55">
            <v>53</v>
          </cell>
          <cell r="C55" t="str">
            <v>横締PCｹ-ﾌﾞﾙ緊張工 　1箇所当り</v>
          </cell>
          <cell r="D55" t="str">
            <v>1-T19.3･50T型</v>
          </cell>
          <cell r="F55">
            <v>0</v>
          </cell>
        </row>
        <row r="56">
          <cell r="A56">
            <v>55</v>
          </cell>
          <cell r="B56">
            <v>54</v>
          </cell>
          <cell r="C56" t="str">
            <v>定着部跡埋め工</v>
          </cell>
          <cell r="D56" t="str">
            <v>1-T19.3･50T型</v>
          </cell>
          <cell r="F56">
            <v>0</v>
          </cell>
        </row>
        <row r="57">
          <cell r="A57">
            <v>56</v>
          </cell>
          <cell r="B57">
            <v>55</v>
          </cell>
          <cell r="C57" t="str">
            <v>機械器具費</v>
          </cell>
          <cell r="D57" t="str">
            <v>1-T19.3･50T型</v>
          </cell>
          <cell r="F57">
            <v>0</v>
          </cell>
        </row>
        <row r="58">
          <cell r="A58">
            <v>57</v>
          </cell>
          <cell r="B58">
            <v>56</v>
          </cell>
          <cell r="C58" t="str">
            <v>緊張ｼﾞｬｯｷ及びﾎﾟﾝﾌﾟ賃料</v>
          </cell>
          <cell r="D58" t="str">
            <v>1-T19.3･50T型</v>
          </cell>
          <cell r="F58">
            <v>0</v>
          </cell>
        </row>
        <row r="59">
          <cell r="A59">
            <v>58</v>
          </cell>
          <cell r="B59">
            <v>57</v>
          </cell>
          <cell r="C59" t="str">
            <v>縦締PC鋼棒工</v>
          </cell>
          <cell r="D59" t="str">
            <v>φ23 B種1号 3～4m</v>
          </cell>
          <cell r="F59">
            <v>0</v>
          </cell>
        </row>
        <row r="60">
          <cell r="A60">
            <v>59</v>
          </cell>
          <cell r="B60">
            <v>58</v>
          </cell>
          <cell r="C60" t="str">
            <v>縦締PC鋼棒工</v>
          </cell>
          <cell r="D60" t="str">
            <v>φ23 B種1号 4～5m</v>
          </cell>
          <cell r="F60">
            <v>0</v>
          </cell>
        </row>
        <row r="61">
          <cell r="A61">
            <v>60</v>
          </cell>
          <cell r="B61">
            <v>59</v>
          </cell>
          <cell r="C61" t="str">
            <v>縦締PC鋼棒緊張工 　1箇所当り</v>
          </cell>
          <cell r="D61" t="str">
            <v>φ23</v>
          </cell>
          <cell r="F61">
            <v>0</v>
          </cell>
        </row>
        <row r="62">
          <cell r="A62">
            <v>61</v>
          </cell>
          <cell r="B62">
            <v>60</v>
          </cell>
          <cell r="C62" t="str">
            <v>縦締PC鋼棒固定工 　1箇所当り</v>
          </cell>
          <cell r="D62" t="str">
            <v>φ23</v>
          </cell>
          <cell r="F62">
            <v>0</v>
          </cell>
        </row>
        <row r="63">
          <cell r="A63">
            <v>62</v>
          </cell>
          <cell r="B63">
            <v>61</v>
          </cell>
          <cell r="C63" t="str">
            <v>ﾊﾞ-ｼｽﾃﾑ継手工</v>
          </cell>
          <cell r="D63" t="str">
            <v>φ23</v>
          </cell>
          <cell r="F63">
            <v>0</v>
          </cell>
        </row>
        <row r="64">
          <cell r="A64">
            <v>63</v>
          </cell>
          <cell r="B64">
            <v>62</v>
          </cell>
          <cell r="C64" t="str">
            <v>機械器具費</v>
          </cell>
          <cell r="D64" t="str">
            <v>φ23</v>
          </cell>
          <cell r="F64">
            <v>0</v>
          </cell>
        </row>
        <row r="65">
          <cell r="A65">
            <v>64</v>
          </cell>
          <cell r="B65">
            <v>63</v>
          </cell>
          <cell r="C65" t="str">
            <v>緊張ｼﾞｬｯｷ及びﾎﾟﾝﾌﾟ賃料</v>
          </cell>
          <cell r="D65" t="str">
            <v>φ23</v>
          </cell>
          <cell r="F65">
            <v>0</v>
          </cell>
        </row>
        <row r="66">
          <cell r="A66">
            <v>65</v>
          </cell>
          <cell r="B66">
            <v>64</v>
          </cell>
          <cell r="C66" t="str">
            <v>縦締PC鋼棒工</v>
          </cell>
          <cell r="D66" t="str">
            <v>φ17 B種1号 3～4m</v>
          </cell>
          <cell r="F66">
            <v>0</v>
          </cell>
        </row>
        <row r="67">
          <cell r="A67">
            <v>66</v>
          </cell>
          <cell r="B67">
            <v>65</v>
          </cell>
          <cell r="C67" t="str">
            <v>縦締PC鋼棒工</v>
          </cell>
          <cell r="D67" t="str">
            <v>φ17 B種1号 4～5m</v>
          </cell>
          <cell r="F67">
            <v>0</v>
          </cell>
        </row>
        <row r="68">
          <cell r="A68">
            <v>67</v>
          </cell>
          <cell r="B68">
            <v>66</v>
          </cell>
          <cell r="C68" t="str">
            <v>縦締PC鋼棒緊張工 　1箇所当り</v>
          </cell>
          <cell r="D68" t="str">
            <v>φ17</v>
          </cell>
          <cell r="F68">
            <v>0</v>
          </cell>
        </row>
        <row r="69">
          <cell r="A69">
            <v>68</v>
          </cell>
          <cell r="B69">
            <v>67</v>
          </cell>
          <cell r="C69" t="str">
            <v>縦締PC鋼棒固定工 　1箇所当り</v>
          </cell>
          <cell r="D69" t="str">
            <v>φ17</v>
          </cell>
          <cell r="F69">
            <v>0</v>
          </cell>
        </row>
        <row r="70">
          <cell r="A70">
            <v>69</v>
          </cell>
          <cell r="B70">
            <v>68</v>
          </cell>
          <cell r="C70" t="str">
            <v>ﾊﾞ-ｼｽﾃﾑ継手工</v>
          </cell>
          <cell r="D70" t="str">
            <v>φ17</v>
          </cell>
          <cell r="F70">
            <v>0</v>
          </cell>
        </row>
        <row r="71">
          <cell r="A71">
            <v>70</v>
          </cell>
          <cell r="B71">
            <v>69</v>
          </cell>
          <cell r="C71" t="str">
            <v>機械器具費</v>
          </cell>
          <cell r="D71" t="str">
            <v>φ17</v>
          </cell>
          <cell r="F71">
            <v>0</v>
          </cell>
        </row>
        <row r="72">
          <cell r="A72">
            <v>71</v>
          </cell>
          <cell r="B72">
            <v>70</v>
          </cell>
          <cell r="C72" t="str">
            <v>緊張ｼﾞｬｯｷ及びﾎﾟﾝﾌﾟ賃料</v>
          </cell>
          <cell r="D72" t="str">
            <v>φ17</v>
          </cell>
          <cell r="F72">
            <v>0</v>
          </cell>
        </row>
        <row r="73">
          <cell r="A73">
            <v>72</v>
          </cell>
          <cell r="B73">
            <v>71</v>
          </cell>
          <cell r="C73" t="str">
            <v>摩擦係数測定試験費</v>
          </cell>
          <cell r="D73">
            <v>0</v>
          </cell>
          <cell r="F73">
            <v>0</v>
          </cell>
        </row>
        <row r="74">
          <cell r="A74">
            <v>73</v>
          </cell>
          <cell r="B74">
            <v>72</v>
          </cell>
          <cell r="C74" t="str">
            <v>緊張力計算費</v>
          </cell>
          <cell r="D74">
            <v>0</v>
          </cell>
          <cell r="F74">
            <v>0</v>
          </cell>
        </row>
        <row r="75">
          <cell r="A75">
            <v>74</v>
          </cell>
          <cell r="B75">
            <v>73</v>
          </cell>
          <cell r="C75" t="str">
            <v>緊張管理費</v>
          </cell>
          <cell r="D75" t="str">
            <v>両締</v>
          </cell>
          <cell r="F75">
            <v>0</v>
          </cell>
        </row>
        <row r="76">
          <cell r="A76">
            <v>75</v>
          </cell>
          <cell r="B76">
            <v>74</v>
          </cell>
          <cell r="C76" t="str">
            <v>緊張管理費</v>
          </cell>
          <cell r="D76" t="str">
            <v>片締</v>
          </cell>
          <cell r="F76">
            <v>0</v>
          </cell>
        </row>
        <row r="77">
          <cell r="A77">
            <v>76</v>
          </cell>
          <cell r="B77">
            <v>75</v>
          </cell>
          <cell r="C77" t="str">
            <v>ｸﾞﾗｳﾄ配合試験費</v>
          </cell>
          <cell r="D77">
            <v>0</v>
          </cell>
          <cell r="F77">
            <v>0</v>
          </cell>
        </row>
        <row r="78">
          <cell r="A78">
            <v>77</v>
          </cell>
          <cell r="B78">
            <v>76</v>
          </cell>
          <cell r="C78" t="str">
            <v>ｸﾞﾗｳﾄ試験費</v>
          </cell>
          <cell r="D78">
            <v>0</v>
          </cell>
          <cell r="F78">
            <v>0</v>
          </cell>
        </row>
        <row r="79">
          <cell r="A79">
            <v>78</v>
          </cell>
          <cell r="B79">
            <v>77</v>
          </cell>
          <cell r="C79" t="str">
            <v>足掛金物設置工</v>
          </cell>
          <cell r="D79">
            <v>0</v>
          </cell>
          <cell r="F79">
            <v>0</v>
          </cell>
        </row>
        <row r="80">
          <cell r="A80">
            <v>79</v>
          </cell>
          <cell r="B80">
            <v>78</v>
          </cell>
          <cell r="C80" t="str">
            <v>ﾙ-ﾌﾄﾞﾚｲﾝ設置工</v>
          </cell>
          <cell r="D80">
            <v>0</v>
          </cell>
          <cell r="F80">
            <v>0</v>
          </cell>
        </row>
        <row r="81">
          <cell r="A81">
            <v>80</v>
          </cell>
          <cell r="B81">
            <v>79</v>
          </cell>
          <cell r="C81" t="str">
            <v>鋼管布設工</v>
          </cell>
          <cell r="D81" t="str">
            <v>機械力･φ200</v>
          </cell>
          <cell r="F81">
            <v>0</v>
          </cell>
        </row>
        <row r="82">
          <cell r="A82">
            <v>81</v>
          </cell>
          <cell r="B82">
            <v>80</v>
          </cell>
          <cell r="C82" t="str">
            <v>鋼管布設工</v>
          </cell>
          <cell r="D82" t="str">
            <v>機械力･φ300</v>
          </cell>
          <cell r="F82">
            <v>0</v>
          </cell>
        </row>
        <row r="83">
          <cell r="A83">
            <v>82</v>
          </cell>
          <cell r="B83">
            <v>81</v>
          </cell>
          <cell r="C83" t="str">
            <v>鋼管布設工</v>
          </cell>
          <cell r="D83" t="str">
            <v>機械力･φ350</v>
          </cell>
          <cell r="F83">
            <v>0</v>
          </cell>
        </row>
        <row r="84">
          <cell r="A84">
            <v>83</v>
          </cell>
          <cell r="B84">
            <v>82</v>
          </cell>
          <cell r="C84" t="str">
            <v>ﾌﾗﾝｼﾞ継手工</v>
          </cell>
          <cell r="D84" t="str">
            <v>φ200</v>
          </cell>
          <cell r="F84">
            <v>0</v>
          </cell>
        </row>
        <row r="85">
          <cell r="A85">
            <v>84</v>
          </cell>
          <cell r="B85">
            <v>83</v>
          </cell>
          <cell r="C85" t="str">
            <v>ﾌﾗﾝｼﾞ継手工</v>
          </cell>
          <cell r="D85" t="str">
            <v>φ300</v>
          </cell>
          <cell r="F85">
            <v>0</v>
          </cell>
        </row>
        <row r="86">
          <cell r="A86">
            <v>85</v>
          </cell>
          <cell r="B86">
            <v>84</v>
          </cell>
          <cell r="C86" t="str">
            <v>ﾌﾗﾝｼﾞ継手工</v>
          </cell>
          <cell r="D86" t="str">
            <v>φ350</v>
          </cell>
          <cell r="F86">
            <v>0</v>
          </cell>
        </row>
        <row r="87">
          <cell r="A87">
            <v>86</v>
          </cell>
          <cell r="B87">
            <v>85</v>
          </cell>
          <cell r="C87" t="str">
            <v>硬質塩化ﾋﾞﾆﾙ管布設工 10m当り</v>
          </cell>
          <cell r="D87" t="str">
            <v>φ75</v>
          </cell>
          <cell r="F87">
            <v>0</v>
          </cell>
        </row>
        <row r="88">
          <cell r="A88">
            <v>87</v>
          </cell>
          <cell r="B88">
            <v>86</v>
          </cell>
          <cell r="C88" t="str">
            <v>Ｔ･Ｓ継手工</v>
          </cell>
          <cell r="D88" t="str">
            <v>φ75</v>
          </cell>
          <cell r="F88">
            <v>0</v>
          </cell>
        </row>
        <row r="89">
          <cell r="A89">
            <v>88</v>
          </cell>
          <cell r="B89">
            <v>87</v>
          </cell>
          <cell r="C89" t="str">
            <v xml:space="preserve">機械等据付け工 </v>
          </cell>
          <cell r="D89" t="str">
            <v>0.05t未満</v>
          </cell>
          <cell r="F89">
            <v>0</v>
          </cell>
        </row>
        <row r="90">
          <cell r="A90">
            <v>89</v>
          </cell>
          <cell r="B90">
            <v>88</v>
          </cell>
          <cell r="C90" t="str">
            <v>ｸﾚ-ﾝ付ﾄﾗｯｸ運転</v>
          </cell>
          <cell r="D90" t="str">
            <v>4t積･2.9t吊</v>
          </cell>
          <cell r="F90">
            <v>0</v>
          </cell>
        </row>
        <row r="91">
          <cell r="A91">
            <v>90</v>
          </cell>
          <cell r="B91">
            <v>89</v>
          </cell>
          <cell r="C91" t="str">
            <v>動力設備工</v>
          </cell>
          <cell r="D91">
            <v>0</v>
          </cell>
          <cell r="F91">
            <v>0</v>
          </cell>
        </row>
        <row r="92">
          <cell r="A92">
            <v>91</v>
          </cell>
          <cell r="B92">
            <v>90</v>
          </cell>
          <cell r="C92" t="str">
            <v>敷鉄板設置撤去工</v>
          </cell>
          <cell r="D92" t="str">
            <v>1,524×6,096×22</v>
          </cell>
          <cell r="F92">
            <v>0</v>
          </cell>
        </row>
        <row r="93">
          <cell r="A93">
            <v>92</v>
          </cell>
          <cell r="B93">
            <v>91</v>
          </cell>
          <cell r="C93" t="str">
            <v>ﾄﾗｯｸｸﾚ-ﾝ運転</v>
          </cell>
          <cell r="D93" t="str">
            <v>4.8～4.9t吊･油圧式</v>
          </cell>
          <cell r="F93">
            <v>0</v>
          </cell>
        </row>
        <row r="94">
          <cell r="A94">
            <v>93</v>
          </cell>
          <cell r="B94">
            <v>92</v>
          </cell>
          <cell r="C94" t="str">
            <v>用水設備工</v>
          </cell>
          <cell r="D94">
            <v>0</v>
          </cell>
          <cell r="F94">
            <v>0</v>
          </cell>
        </row>
        <row r="95">
          <cell r="A95">
            <v>94</v>
          </cell>
          <cell r="B95">
            <v>93</v>
          </cell>
          <cell r="C95" t="str">
            <v>敷鉄板運搬工</v>
          </cell>
          <cell r="D95">
            <v>0</v>
          </cell>
          <cell r="F95">
            <v>0</v>
          </cell>
        </row>
        <row r="96">
          <cell r="A96">
            <v>95</v>
          </cell>
          <cell r="B96">
            <v>94</v>
          </cell>
          <cell r="C96" t="str">
            <v>ﾊﾞｯｸﾎｳ運搬工</v>
          </cell>
          <cell r="D96" t="str">
            <v>0.6ｍ3</v>
          </cell>
          <cell r="F96">
            <v>0</v>
          </cell>
        </row>
        <row r="97">
          <cell r="A97">
            <v>96</v>
          </cell>
          <cell r="B97">
            <v>95</v>
          </cell>
          <cell r="C97" t="str">
            <v>化粧型枠貼付･撤去</v>
          </cell>
          <cell r="D97" t="str">
            <v>側壁 10m未満</v>
          </cell>
          <cell r="F97">
            <v>0</v>
          </cell>
        </row>
        <row r="98">
          <cell r="A98">
            <v>97</v>
          </cell>
          <cell r="B98">
            <v>21</v>
          </cell>
          <cell r="C98" t="str">
            <v>鋼製型枠組払工</v>
          </cell>
          <cell r="D98" t="str">
            <v>10m未満</v>
          </cell>
          <cell r="F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>
            <v>0</v>
          </cell>
          <cell r="F99">
            <v>0</v>
          </cell>
        </row>
        <row r="100">
          <cell r="A100">
            <v>99</v>
          </cell>
          <cell r="B100">
            <v>22</v>
          </cell>
          <cell r="C100" t="str">
            <v>木製型枠製作工</v>
          </cell>
          <cell r="D100">
            <v>0</v>
          </cell>
          <cell r="F10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ﾅｶﾉ工房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 (総括)"/>
      <sheetName val="内訳書"/>
      <sheetName val="明細書"/>
      <sheetName val="経費計算"/>
      <sheetName val="材料比較表"/>
      <sheetName val="機器比較表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代価表"/>
      <sheetName val="機器見積比較"/>
      <sheetName val="機器据付工"/>
      <sheetName val="諸経費"/>
      <sheetName val="構成図"/>
      <sheetName val="C36,38Co工"/>
      <sheetName val="C37,39型枠"/>
      <sheetName val="C40ﾓﾙ塗"/>
      <sheetName val="C101ﾓﾙ工"/>
      <sheetName val="C118,121,122輸送費"/>
      <sheetName val="C119,120養生工"/>
      <sheetName val="敷ﾓﾙﾀﾙ"/>
    </sheetNames>
    <sheetDataSet>
      <sheetData sheetId="0"/>
      <sheetData sheetId="1" refreshError="1"/>
      <sheetData sheetId="2">
        <row r="33">
          <cell r="AB33">
            <v>8482</v>
          </cell>
        </row>
        <row r="61">
          <cell r="AB61">
            <v>1057000</v>
          </cell>
        </row>
        <row r="81">
          <cell r="AB81">
            <v>64200</v>
          </cell>
        </row>
      </sheetData>
      <sheetData sheetId="3" refreshError="1"/>
      <sheetData sheetId="4">
        <row r="6">
          <cell r="S6">
            <v>2700000</v>
          </cell>
        </row>
      </sheetData>
      <sheetData sheetId="5" refreshError="1"/>
      <sheetData sheetId="6">
        <row r="26">
          <cell r="X26">
            <v>339</v>
          </cell>
        </row>
        <row r="34">
          <cell r="X34">
            <v>22424</v>
          </cell>
        </row>
        <row r="53">
          <cell r="X53">
            <v>608337</v>
          </cell>
        </row>
        <row r="54">
          <cell r="X54">
            <v>83460</v>
          </cell>
        </row>
        <row r="57">
          <cell r="X57">
            <v>499000</v>
          </cell>
        </row>
        <row r="59">
          <cell r="X59">
            <v>682087</v>
          </cell>
        </row>
        <row r="64">
          <cell r="X64">
            <v>465000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鋼管材ま"/>
      <sheetName val="鋼管据ま"/>
      <sheetName val="鋼管集"/>
      <sheetName val="弁類"/>
      <sheetName val="重量"/>
      <sheetName val="例"/>
      <sheetName val="Sheet1"/>
    </sheetNames>
    <sheetDataSet>
      <sheetData sheetId="0" refreshError="1"/>
      <sheetData sheetId="1" refreshError="1"/>
      <sheetData sheetId="2">
        <row r="8">
          <cell r="A8">
            <v>1</v>
          </cell>
          <cell r="B8" t="str">
            <v>両フランジ管</v>
          </cell>
          <cell r="C8" t="str">
            <v>600A</v>
          </cell>
          <cell r="D8" t="str">
            <v>900L</v>
          </cell>
          <cell r="E8" t="str">
            <v>屋内</v>
          </cell>
          <cell r="F8">
            <v>1</v>
          </cell>
          <cell r="P8">
            <v>1</v>
          </cell>
          <cell r="Q8">
            <v>225.77</v>
          </cell>
        </row>
        <row r="9">
          <cell r="P9">
            <v>0</v>
          </cell>
        </row>
        <row r="10">
          <cell r="A10">
            <v>2</v>
          </cell>
          <cell r="B10" t="str">
            <v>両フランジ管</v>
          </cell>
          <cell r="C10" t="str">
            <v>600A</v>
          </cell>
          <cell r="D10" t="str">
            <v>2600L</v>
          </cell>
          <cell r="E10" t="str">
            <v>屋内</v>
          </cell>
          <cell r="F10">
            <v>1</v>
          </cell>
          <cell r="P10">
            <v>1</v>
          </cell>
          <cell r="Q10">
            <v>377.58000000000004</v>
          </cell>
        </row>
        <row r="11">
          <cell r="P11">
            <v>0</v>
          </cell>
        </row>
        <row r="12">
          <cell r="A12">
            <v>3</v>
          </cell>
          <cell r="B12" t="str">
            <v>両フランジ管</v>
          </cell>
          <cell r="C12" t="str">
            <v>600A</v>
          </cell>
          <cell r="D12" t="str">
            <v>550L</v>
          </cell>
          <cell r="E12" t="str">
            <v>屋内</v>
          </cell>
          <cell r="F12">
            <v>1</v>
          </cell>
          <cell r="P12">
            <v>1</v>
          </cell>
          <cell r="Q12">
            <v>194.52</v>
          </cell>
        </row>
        <row r="13">
          <cell r="P13">
            <v>0</v>
          </cell>
        </row>
        <row r="14">
          <cell r="A14">
            <v>4</v>
          </cell>
          <cell r="B14" t="str">
            <v>両フランジ片落ち管</v>
          </cell>
          <cell r="C14" t="str">
            <v>700A×600A</v>
          </cell>
          <cell r="D14" t="str">
            <v>950L</v>
          </cell>
          <cell r="E14" t="str">
            <v>屋内</v>
          </cell>
          <cell r="F14">
            <v>1</v>
          </cell>
          <cell r="P14">
            <v>1</v>
          </cell>
          <cell r="Q14">
            <v>263.10000000000002</v>
          </cell>
        </row>
        <row r="15">
          <cell r="P15">
            <v>0</v>
          </cell>
        </row>
        <row r="16">
          <cell r="A16">
            <v>5</v>
          </cell>
          <cell r="B16" t="str">
            <v>両フランジ管</v>
          </cell>
          <cell r="C16" t="str">
            <v>700A</v>
          </cell>
          <cell r="D16" t="str">
            <v>1000L</v>
          </cell>
          <cell r="E16" t="str">
            <v>屋内</v>
          </cell>
          <cell r="F16">
            <v>1</v>
          </cell>
          <cell r="P16">
            <v>1</v>
          </cell>
          <cell r="Q16">
            <v>299.8</v>
          </cell>
        </row>
        <row r="17">
          <cell r="P17">
            <v>0</v>
          </cell>
        </row>
        <row r="18">
          <cell r="A18">
            <v>6</v>
          </cell>
          <cell r="B18" t="str">
            <v>両フランジ管</v>
          </cell>
          <cell r="C18" t="str">
            <v>700A</v>
          </cell>
          <cell r="D18" t="str">
            <v>400L</v>
          </cell>
          <cell r="E18" t="str">
            <v>屋内</v>
          </cell>
          <cell r="F18">
            <v>2</v>
          </cell>
          <cell r="P18">
            <v>2</v>
          </cell>
          <cell r="Q18">
            <v>226.60000000000002</v>
          </cell>
        </row>
        <row r="19">
          <cell r="P19">
            <v>0</v>
          </cell>
        </row>
        <row r="20">
          <cell r="A20">
            <v>7</v>
          </cell>
          <cell r="B20" t="str">
            <v>両フランジツバ付片落ち管</v>
          </cell>
          <cell r="C20" t="str">
            <v>800A×700A</v>
          </cell>
          <cell r="D20" t="str">
            <v>1270L</v>
          </cell>
          <cell r="E20" t="str">
            <v>屋内</v>
          </cell>
          <cell r="F20">
            <v>1</v>
          </cell>
          <cell r="P20">
            <v>1</v>
          </cell>
          <cell r="Q20">
            <v>397.9</v>
          </cell>
        </row>
        <row r="21">
          <cell r="P21">
            <v>0</v>
          </cell>
        </row>
        <row r="22">
          <cell r="A22">
            <v>8</v>
          </cell>
          <cell r="B22" t="str">
            <v>片フランジ90°曲管</v>
          </cell>
          <cell r="C22" t="str">
            <v>800A</v>
          </cell>
          <cell r="D22" t="str">
            <v>950L×950L</v>
          </cell>
          <cell r="E22" t="str">
            <v>屋内</v>
          </cell>
          <cell r="F22">
            <v>1</v>
          </cell>
          <cell r="G22">
            <v>1</v>
          </cell>
          <cell r="P22">
            <v>2</v>
          </cell>
          <cell r="Q22">
            <v>373</v>
          </cell>
        </row>
        <row r="23">
          <cell r="P23">
            <v>0</v>
          </cell>
        </row>
        <row r="24">
          <cell r="A24">
            <v>9</v>
          </cell>
          <cell r="B24" t="str">
            <v>両フランジ管</v>
          </cell>
          <cell r="C24" t="str">
            <v>800A</v>
          </cell>
          <cell r="D24" t="str">
            <v>3230L</v>
          </cell>
          <cell r="E24" t="str">
            <v>屋内</v>
          </cell>
          <cell r="N24">
            <v>1</v>
          </cell>
          <cell r="P24">
            <v>1</v>
          </cell>
          <cell r="Q24">
            <v>753.57</v>
          </cell>
        </row>
        <row r="25">
          <cell r="P25">
            <v>0</v>
          </cell>
        </row>
        <row r="26">
          <cell r="A26">
            <v>10</v>
          </cell>
          <cell r="B26" t="str">
            <v>3フランジT字管</v>
          </cell>
          <cell r="C26" t="str">
            <v>800A×700A</v>
          </cell>
          <cell r="D26" t="str">
            <v>1500L×850L</v>
          </cell>
          <cell r="E26" t="str">
            <v>屋内</v>
          </cell>
          <cell r="G26">
            <v>2</v>
          </cell>
          <cell r="P26">
            <v>2</v>
          </cell>
          <cell r="Q26">
            <v>608.70000000000005</v>
          </cell>
        </row>
        <row r="27">
          <cell r="B27" t="str">
            <v>STW</v>
          </cell>
          <cell r="P27">
            <v>0</v>
          </cell>
        </row>
        <row r="28">
          <cell r="A28">
            <v>11</v>
          </cell>
          <cell r="B28" t="str">
            <v>両フランジ90°曲管</v>
          </cell>
          <cell r="C28" t="str">
            <v>600A</v>
          </cell>
          <cell r="D28" t="str">
            <v>850L×850L</v>
          </cell>
          <cell r="E28" t="str">
            <v>屋内</v>
          </cell>
          <cell r="G28">
            <v>2</v>
          </cell>
          <cell r="P28">
            <v>2</v>
          </cell>
          <cell r="Q28">
            <v>274.39999999999998</v>
          </cell>
        </row>
        <row r="29">
          <cell r="P29">
            <v>0</v>
          </cell>
        </row>
        <row r="30">
          <cell r="A30">
            <v>12</v>
          </cell>
          <cell r="B30" t="str">
            <v>両フランジ管</v>
          </cell>
          <cell r="C30" t="str">
            <v>600A</v>
          </cell>
          <cell r="D30" t="str">
            <v>4000L</v>
          </cell>
          <cell r="E30" t="str">
            <v>屋内</v>
          </cell>
          <cell r="G30">
            <v>1</v>
          </cell>
          <cell r="P30">
            <v>1</v>
          </cell>
          <cell r="Q30">
            <v>502.6</v>
          </cell>
        </row>
        <row r="31">
          <cell r="P31">
            <v>0</v>
          </cell>
        </row>
        <row r="32">
          <cell r="A32">
            <v>13</v>
          </cell>
          <cell r="B32" t="str">
            <v>両フランジ管</v>
          </cell>
          <cell r="C32" t="str">
            <v>600A</v>
          </cell>
          <cell r="D32" t="str">
            <v>1810L</v>
          </cell>
          <cell r="E32" t="str">
            <v>屋内</v>
          </cell>
          <cell r="G32">
            <v>1</v>
          </cell>
          <cell r="P32">
            <v>1</v>
          </cell>
          <cell r="Q32">
            <v>307.02999999999997</v>
          </cell>
        </row>
        <row r="33">
          <cell r="P33">
            <v>0</v>
          </cell>
        </row>
        <row r="34">
          <cell r="A34">
            <v>14</v>
          </cell>
          <cell r="B34" t="str">
            <v>両フランジ片落ち管</v>
          </cell>
          <cell r="C34" t="str">
            <v>800A×600A</v>
          </cell>
          <cell r="D34" t="str">
            <v>1200L</v>
          </cell>
          <cell r="E34" t="str">
            <v>屋内</v>
          </cell>
          <cell r="G34">
            <v>1</v>
          </cell>
          <cell r="P34">
            <v>1</v>
          </cell>
          <cell r="Q34">
            <v>352.7</v>
          </cell>
        </row>
        <row r="35">
          <cell r="P35">
            <v>0</v>
          </cell>
        </row>
        <row r="36">
          <cell r="A36">
            <v>15</v>
          </cell>
          <cell r="B36" t="str">
            <v>両フランジ管</v>
          </cell>
          <cell r="C36" t="str">
            <v>600A</v>
          </cell>
          <cell r="D36" t="str">
            <v>1400L</v>
          </cell>
          <cell r="E36" t="str">
            <v>屋内</v>
          </cell>
          <cell r="G36">
            <v>1</v>
          </cell>
          <cell r="P36">
            <v>1</v>
          </cell>
          <cell r="Q36">
            <v>270.42</v>
          </cell>
        </row>
        <row r="37">
          <cell r="P37">
            <v>0</v>
          </cell>
        </row>
        <row r="38">
          <cell r="A38">
            <v>16</v>
          </cell>
          <cell r="B38" t="str">
            <v>片フランジ管</v>
          </cell>
          <cell r="C38" t="str">
            <v>600A</v>
          </cell>
          <cell r="D38" t="str">
            <v>300L</v>
          </cell>
          <cell r="E38" t="str">
            <v>屋内</v>
          </cell>
          <cell r="G38">
            <v>1</v>
          </cell>
          <cell r="P38">
            <v>1</v>
          </cell>
          <cell r="Q38">
            <v>99.490000000000009</v>
          </cell>
        </row>
        <row r="39">
          <cell r="P39">
            <v>0</v>
          </cell>
        </row>
        <row r="40">
          <cell r="A40">
            <v>17</v>
          </cell>
          <cell r="B40" t="str">
            <v>片フランジ管</v>
          </cell>
          <cell r="C40" t="str">
            <v>600A</v>
          </cell>
          <cell r="D40" t="str">
            <v>500L</v>
          </cell>
          <cell r="E40" t="str">
            <v>屋内</v>
          </cell>
          <cell r="G40">
            <v>1</v>
          </cell>
          <cell r="P40">
            <v>1</v>
          </cell>
          <cell r="Q40">
            <v>117.35</v>
          </cell>
        </row>
        <row r="41">
          <cell r="P41">
            <v>0</v>
          </cell>
        </row>
        <row r="42">
          <cell r="A42">
            <v>18</v>
          </cell>
          <cell r="B42" t="str">
            <v>両フランジ片落ち管</v>
          </cell>
          <cell r="C42" t="str">
            <v>800A×600A</v>
          </cell>
          <cell r="D42" t="str">
            <v>950L</v>
          </cell>
          <cell r="E42" t="str">
            <v>屋内</v>
          </cell>
          <cell r="G42">
            <v>1</v>
          </cell>
          <cell r="P42">
            <v>1</v>
          </cell>
          <cell r="Q42">
            <v>312.95</v>
          </cell>
        </row>
        <row r="43">
          <cell r="P43">
            <v>0</v>
          </cell>
        </row>
        <row r="44">
          <cell r="A44">
            <v>19</v>
          </cell>
          <cell r="B44" t="str">
            <v>両フランジツバ付管</v>
          </cell>
          <cell r="C44" t="str">
            <v>800A</v>
          </cell>
          <cell r="D44" t="str">
            <v>1270L</v>
          </cell>
          <cell r="E44" t="str">
            <v>屋内</v>
          </cell>
          <cell r="G44">
            <v>1</v>
          </cell>
          <cell r="P44">
            <v>1</v>
          </cell>
          <cell r="Q44">
            <v>455.93</v>
          </cell>
        </row>
        <row r="45">
          <cell r="P45">
            <v>0</v>
          </cell>
        </row>
        <row r="46">
          <cell r="A46">
            <v>20</v>
          </cell>
          <cell r="B46" t="str">
            <v>両フランジ片落ち管</v>
          </cell>
          <cell r="C46" t="str">
            <v>400A×350A</v>
          </cell>
          <cell r="D46" t="str">
            <v>370L</v>
          </cell>
          <cell r="E46" t="str">
            <v>屋内</v>
          </cell>
          <cell r="H46">
            <v>1</v>
          </cell>
          <cell r="P46">
            <v>1</v>
          </cell>
          <cell r="Q46">
            <v>78.400000000000006</v>
          </cell>
        </row>
        <row r="47">
          <cell r="B47" t="str">
            <v>STW</v>
          </cell>
          <cell r="P47">
            <v>0</v>
          </cell>
        </row>
        <row r="48">
          <cell r="A48">
            <v>21</v>
          </cell>
          <cell r="B48" t="str">
            <v>片フランジ管</v>
          </cell>
          <cell r="C48" t="str">
            <v>400A</v>
          </cell>
          <cell r="D48" t="str">
            <v>250L</v>
          </cell>
          <cell r="E48" t="str">
            <v>屋内</v>
          </cell>
          <cell r="H48">
            <v>1</v>
          </cell>
          <cell r="P48">
            <v>1</v>
          </cell>
          <cell r="Q48">
            <v>48.8</v>
          </cell>
        </row>
        <row r="49">
          <cell r="P49">
            <v>0</v>
          </cell>
        </row>
        <row r="50">
          <cell r="A50">
            <v>22</v>
          </cell>
          <cell r="B50" t="str">
            <v>片フランジ管</v>
          </cell>
          <cell r="C50" t="str">
            <v>400A</v>
          </cell>
          <cell r="D50" t="str">
            <v>990L</v>
          </cell>
          <cell r="E50" t="str">
            <v>屋内</v>
          </cell>
          <cell r="H50">
            <v>1</v>
          </cell>
          <cell r="P50">
            <v>1</v>
          </cell>
          <cell r="Q50">
            <v>92.61</v>
          </cell>
        </row>
        <row r="51">
          <cell r="P51">
            <v>0</v>
          </cell>
        </row>
        <row r="52">
          <cell r="A52">
            <v>23</v>
          </cell>
          <cell r="B52" t="str">
            <v>両フランジ90°曲管</v>
          </cell>
          <cell r="C52" t="str">
            <v>400A</v>
          </cell>
          <cell r="D52" t="str">
            <v>620L×620L</v>
          </cell>
          <cell r="E52" t="str">
            <v>屋内</v>
          </cell>
          <cell r="H52">
            <v>1</v>
          </cell>
          <cell r="P52">
            <v>1</v>
          </cell>
          <cell r="Q52">
            <v>133.1</v>
          </cell>
        </row>
        <row r="53">
          <cell r="P53">
            <v>0</v>
          </cell>
        </row>
        <row r="54">
          <cell r="A54">
            <v>24</v>
          </cell>
          <cell r="B54" t="str">
            <v>片フランジツバ付管</v>
          </cell>
          <cell r="C54" t="str">
            <v>400A</v>
          </cell>
          <cell r="D54" t="str">
            <v>3380L</v>
          </cell>
          <cell r="E54" t="str">
            <v>屋内</v>
          </cell>
          <cell r="H54">
            <v>1</v>
          </cell>
          <cell r="P54">
            <v>1</v>
          </cell>
          <cell r="Q54">
            <v>239.6</v>
          </cell>
        </row>
        <row r="55">
          <cell r="P55">
            <v>0</v>
          </cell>
        </row>
        <row r="56">
          <cell r="A56">
            <v>25</v>
          </cell>
          <cell r="B56" t="str">
            <v>両フランジ管</v>
          </cell>
          <cell r="C56" t="str">
            <v>1000A</v>
          </cell>
          <cell r="D56" t="str">
            <v>6000L</v>
          </cell>
          <cell r="E56" t="str">
            <v>屋内</v>
          </cell>
          <cell r="I56">
            <v>3</v>
          </cell>
          <cell r="P56">
            <v>3</v>
          </cell>
          <cell r="Q56">
            <v>1710</v>
          </cell>
        </row>
        <row r="57">
          <cell r="P57">
            <v>0</v>
          </cell>
        </row>
        <row r="58">
          <cell r="A58">
            <v>26</v>
          </cell>
          <cell r="B58" t="str">
            <v>片フランジ管</v>
          </cell>
          <cell r="C58" t="str">
            <v>1000A</v>
          </cell>
          <cell r="D58" t="str">
            <v>280L</v>
          </cell>
          <cell r="E58" t="str">
            <v>屋内</v>
          </cell>
          <cell r="I58">
            <v>2</v>
          </cell>
          <cell r="J58">
            <v>2</v>
          </cell>
          <cell r="P58">
            <v>4</v>
          </cell>
          <cell r="Q58">
            <v>248.44</v>
          </cell>
        </row>
        <row r="59">
          <cell r="P59">
            <v>0</v>
          </cell>
        </row>
        <row r="60">
          <cell r="A60">
            <v>27</v>
          </cell>
          <cell r="B60" t="str">
            <v>3フランジT字管</v>
          </cell>
          <cell r="C60" t="str">
            <v>1000A×1000A</v>
          </cell>
          <cell r="D60" t="str">
            <v>4600L×750L</v>
          </cell>
          <cell r="E60" t="str">
            <v>屋内</v>
          </cell>
          <cell r="I60">
            <v>1</v>
          </cell>
          <cell r="P60">
            <v>1</v>
          </cell>
          <cell r="Q60">
            <v>1617.8</v>
          </cell>
        </row>
        <row r="61">
          <cell r="P61">
            <v>0</v>
          </cell>
        </row>
        <row r="62">
          <cell r="A62">
            <v>28</v>
          </cell>
          <cell r="B62" t="str">
            <v>両フランジ片落ち管</v>
          </cell>
          <cell r="C62" t="str">
            <v>1000A×800A</v>
          </cell>
          <cell r="D62" t="str">
            <v>1200L</v>
          </cell>
          <cell r="E62" t="str">
            <v>屋内</v>
          </cell>
          <cell r="I62">
            <v>1</v>
          </cell>
          <cell r="P62">
            <v>1</v>
          </cell>
          <cell r="Q62">
            <v>544</v>
          </cell>
        </row>
        <row r="63">
          <cell r="P63">
            <v>0</v>
          </cell>
        </row>
        <row r="64">
          <cell r="A64">
            <v>29</v>
          </cell>
          <cell r="B64" t="str">
            <v>両フランジ90°曲管</v>
          </cell>
          <cell r="C64" t="str">
            <v>800A</v>
          </cell>
          <cell r="D64" t="str">
            <v>950L×950L</v>
          </cell>
          <cell r="E64" t="str">
            <v>屋内</v>
          </cell>
          <cell r="I64">
            <v>1</v>
          </cell>
          <cell r="M64">
            <v>1</v>
          </cell>
          <cell r="N64">
            <v>2</v>
          </cell>
          <cell r="P64">
            <v>4</v>
          </cell>
          <cell r="Q64">
            <v>493</v>
          </cell>
        </row>
        <row r="65">
          <cell r="P65">
            <v>0</v>
          </cell>
        </row>
        <row r="66">
          <cell r="A66">
            <v>30</v>
          </cell>
          <cell r="B66" t="str">
            <v>3フランジT字管</v>
          </cell>
          <cell r="C66" t="str">
            <v>800A×450A</v>
          </cell>
          <cell r="D66" t="str">
            <v>1950L×700L</v>
          </cell>
          <cell r="E66" t="str">
            <v>屋内</v>
          </cell>
          <cell r="I66">
            <v>1</v>
          </cell>
          <cell r="P66">
            <v>1</v>
          </cell>
          <cell r="Q66">
            <v>615.1</v>
          </cell>
        </row>
        <row r="67">
          <cell r="B67" t="str">
            <v>STW</v>
          </cell>
          <cell r="P67">
            <v>0</v>
          </cell>
        </row>
        <row r="68">
          <cell r="A68">
            <v>31</v>
          </cell>
          <cell r="B68" t="str">
            <v>両フランジ管</v>
          </cell>
          <cell r="C68" t="str">
            <v>800A</v>
          </cell>
          <cell r="D68" t="str">
            <v>3610L</v>
          </cell>
          <cell r="E68" t="str">
            <v>屋内</v>
          </cell>
          <cell r="I68">
            <v>1</v>
          </cell>
          <cell r="P68">
            <v>1</v>
          </cell>
          <cell r="Q68">
            <v>813.99</v>
          </cell>
        </row>
        <row r="69">
          <cell r="P69">
            <v>0</v>
          </cell>
        </row>
        <row r="70">
          <cell r="A70">
            <v>32</v>
          </cell>
          <cell r="B70" t="str">
            <v>片フランジ管</v>
          </cell>
          <cell r="C70" t="str">
            <v>800A</v>
          </cell>
          <cell r="D70" t="str">
            <v>250L</v>
          </cell>
          <cell r="E70" t="str">
            <v>屋内</v>
          </cell>
          <cell r="I70">
            <v>2</v>
          </cell>
          <cell r="M70">
            <v>4</v>
          </cell>
          <cell r="N70">
            <v>2</v>
          </cell>
          <cell r="P70">
            <v>8</v>
          </cell>
          <cell r="Q70">
            <v>159.75</v>
          </cell>
        </row>
        <row r="71">
          <cell r="P71">
            <v>0</v>
          </cell>
        </row>
        <row r="72">
          <cell r="A72">
            <v>33</v>
          </cell>
          <cell r="B72" t="str">
            <v>両フランジツバ付管</v>
          </cell>
          <cell r="C72" t="str">
            <v>800A</v>
          </cell>
          <cell r="D72" t="str">
            <v>2000L</v>
          </cell>
          <cell r="E72" t="str">
            <v>屋内</v>
          </cell>
          <cell r="I72">
            <v>1</v>
          </cell>
          <cell r="P72">
            <v>1</v>
          </cell>
          <cell r="Q72">
            <v>572</v>
          </cell>
        </row>
        <row r="73">
          <cell r="P73">
            <v>0</v>
          </cell>
        </row>
        <row r="74">
          <cell r="A74">
            <v>34</v>
          </cell>
          <cell r="B74" t="str">
            <v>片フランジらっぱ口</v>
          </cell>
          <cell r="C74" t="str">
            <v>800A</v>
          </cell>
          <cell r="D74" t="str">
            <v>500L</v>
          </cell>
          <cell r="E74" t="str">
            <v>屋内</v>
          </cell>
          <cell r="I74">
            <v>1</v>
          </cell>
          <cell r="P74">
            <v>1</v>
          </cell>
          <cell r="Q74">
            <v>214.25</v>
          </cell>
        </row>
        <row r="75">
          <cell r="P75">
            <v>0</v>
          </cell>
        </row>
        <row r="76">
          <cell r="A76">
            <v>35</v>
          </cell>
          <cell r="B76" t="str">
            <v>3フランジT字管</v>
          </cell>
          <cell r="C76" t="str">
            <v>1000A×800A</v>
          </cell>
          <cell r="D76" t="str">
            <v>1750L×950L</v>
          </cell>
          <cell r="E76" t="str">
            <v>屋内</v>
          </cell>
          <cell r="J76">
            <v>2</v>
          </cell>
          <cell r="P76">
            <v>2</v>
          </cell>
          <cell r="Q76">
            <v>932.1</v>
          </cell>
        </row>
        <row r="77">
          <cell r="P77">
            <v>0</v>
          </cell>
        </row>
        <row r="78">
          <cell r="A78">
            <v>36</v>
          </cell>
          <cell r="B78" t="str">
            <v>両フランジ片落ち管</v>
          </cell>
          <cell r="C78" t="str">
            <v>1000A×700A</v>
          </cell>
          <cell r="D78" t="str">
            <v>1200L</v>
          </cell>
          <cell r="E78" t="str">
            <v>屋内</v>
          </cell>
          <cell r="J78">
            <v>1</v>
          </cell>
          <cell r="P78">
            <v>1</v>
          </cell>
          <cell r="Q78">
            <v>496.9</v>
          </cell>
        </row>
        <row r="79">
          <cell r="P79">
            <v>0</v>
          </cell>
        </row>
        <row r="80">
          <cell r="A80">
            <v>37</v>
          </cell>
          <cell r="B80" t="str">
            <v>両フランジ管</v>
          </cell>
          <cell r="C80" t="str">
            <v>700A</v>
          </cell>
          <cell r="D80" t="str">
            <v>1850L</v>
          </cell>
          <cell r="E80" t="str">
            <v>屋内</v>
          </cell>
          <cell r="J80">
            <v>1</v>
          </cell>
          <cell r="L80">
            <v>1</v>
          </cell>
          <cell r="P80">
            <v>2</v>
          </cell>
          <cell r="Q80">
            <v>403.5</v>
          </cell>
        </row>
        <row r="81">
          <cell r="P81">
            <v>0</v>
          </cell>
        </row>
        <row r="82">
          <cell r="A82">
            <v>38</v>
          </cell>
          <cell r="B82" t="str">
            <v>片フランジ管</v>
          </cell>
          <cell r="C82" t="str">
            <v>700A</v>
          </cell>
          <cell r="D82" t="str">
            <v>430L</v>
          </cell>
          <cell r="E82" t="str">
            <v>屋内</v>
          </cell>
          <cell r="J82">
            <v>1</v>
          </cell>
          <cell r="L82">
            <v>1</v>
          </cell>
          <cell r="P82">
            <v>2</v>
          </cell>
          <cell r="Q82">
            <v>141.36000000000001</v>
          </cell>
        </row>
        <row r="83">
          <cell r="P83">
            <v>0</v>
          </cell>
        </row>
        <row r="84">
          <cell r="A84">
            <v>39</v>
          </cell>
          <cell r="B84" t="str">
            <v>片フランジ管</v>
          </cell>
          <cell r="C84" t="str">
            <v>700A</v>
          </cell>
          <cell r="D84" t="str">
            <v>270L</v>
          </cell>
          <cell r="E84" t="str">
            <v>屋内</v>
          </cell>
          <cell r="J84">
            <v>1</v>
          </cell>
          <cell r="L84">
            <v>1</v>
          </cell>
          <cell r="P84">
            <v>2</v>
          </cell>
          <cell r="Q84">
            <v>121.84</v>
          </cell>
        </row>
        <row r="85">
          <cell r="P85">
            <v>0</v>
          </cell>
        </row>
        <row r="86">
          <cell r="A86">
            <v>40</v>
          </cell>
          <cell r="B86" t="str">
            <v>両フランジ片落ち管</v>
          </cell>
          <cell r="C86" t="str">
            <v>1000A×700A</v>
          </cell>
          <cell r="D86" t="str">
            <v>950L</v>
          </cell>
          <cell r="E86" t="str">
            <v>屋内</v>
          </cell>
          <cell r="J86">
            <v>1</v>
          </cell>
          <cell r="P86">
            <v>1</v>
          </cell>
          <cell r="Q86">
            <v>441.15</v>
          </cell>
        </row>
        <row r="87">
          <cell r="B87" t="str">
            <v>STW</v>
          </cell>
          <cell r="P87">
            <v>0</v>
          </cell>
        </row>
        <row r="88">
          <cell r="A88">
            <v>41</v>
          </cell>
          <cell r="B88" t="str">
            <v>片フランジ管</v>
          </cell>
          <cell r="C88" t="str">
            <v>450A</v>
          </cell>
          <cell r="D88" t="str">
            <v>300L</v>
          </cell>
          <cell r="E88" t="str">
            <v>屋内</v>
          </cell>
          <cell r="K88">
            <v>2</v>
          </cell>
          <cell r="P88">
            <v>2</v>
          </cell>
          <cell r="Q88">
            <v>63.14</v>
          </cell>
        </row>
        <row r="89">
          <cell r="P89">
            <v>0</v>
          </cell>
        </row>
        <row r="90">
          <cell r="A90">
            <v>42</v>
          </cell>
          <cell r="B90" t="str">
            <v>3フランジT字管</v>
          </cell>
          <cell r="C90" t="str">
            <v>450A×350A</v>
          </cell>
          <cell r="D90" t="str">
            <v>1000L×676L×500L</v>
          </cell>
          <cell r="E90" t="str">
            <v>屋内</v>
          </cell>
          <cell r="K90">
            <v>1</v>
          </cell>
          <cell r="P90">
            <v>1</v>
          </cell>
          <cell r="Q90">
            <v>222.64999999999998</v>
          </cell>
        </row>
        <row r="91">
          <cell r="P91">
            <v>0</v>
          </cell>
        </row>
        <row r="92">
          <cell r="A92">
            <v>43</v>
          </cell>
          <cell r="B92" t="str">
            <v>両フランジ管</v>
          </cell>
          <cell r="C92" t="str">
            <v>450A</v>
          </cell>
          <cell r="D92" t="str">
            <v>1250L</v>
          </cell>
          <cell r="E92" t="str">
            <v>屋内</v>
          </cell>
          <cell r="K92">
            <v>1</v>
          </cell>
          <cell r="P92">
            <v>1</v>
          </cell>
          <cell r="Q92">
            <v>169.7</v>
          </cell>
        </row>
        <row r="93">
          <cell r="P93">
            <v>0</v>
          </cell>
        </row>
        <row r="94">
          <cell r="A94">
            <v>44</v>
          </cell>
          <cell r="B94" t="str">
            <v>両フランジ片落ち管</v>
          </cell>
          <cell r="C94" t="str">
            <v>700A×450A</v>
          </cell>
          <cell r="D94" t="str">
            <v>1200L</v>
          </cell>
          <cell r="E94" t="str">
            <v>屋内</v>
          </cell>
          <cell r="K94">
            <v>1</v>
          </cell>
          <cell r="P94">
            <v>1</v>
          </cell>
          <cell r="Q94">
            <v>250</v>
          </cell>
        </row>
        <row r="95">
          <cell r="P95">
            <v>0</v>
          </cell>
        </row>
        <row r="96">
          <cell r="A96">
            <v>45</v>
          </cell>
          <cell r="B96" t="str">
            <v>3フランジT字管</v>
          </cell>
          <cell r="C96" t="str">
            <v>700A×350A</v>
          </cell>
          <cell r="D96" t="str">
            <v>1500L×676L×500L</v>
          </cell>
          <cell r="E96" t="str">
            <v>屋内</v>
          </cell>
          <cell r="K96">
            <v>1</v>
          </cell>
          <cell r="P96">
            <v>1</v>
          </cell>
          <cell r="Q96">
            <v>373.47999999999996</v>
          </cell>
        </row>
        <row r="97">
          <cell r="P97">
            <v>0</v>
          </cell>
        </row>
        <row r="98">
          <cell r="A98">
            <v>46</v>
          </cell>
          <cell r="B98" t="str">
            <v>両フランジ管</v>
          </cell>
          <cell r="C98" t="str">
            <v>700A</v>
          </cell>
          <cell r="D98" t="str">
            <v>750L</v>
          </cell>
          <cell r="E98" t="str">
            <v>屋内</v>
          </cell>
          <cell r="K98">
            <v>1</v>
          </cell>
          <cell r="P98">
            <v>1</v>
          </cell>
          <cell r="Q98">
            <v>269.3</v>
          </cell>
        </row>
        <row r="99">
          <cell r="P99">
            <v>0</v>
          </cell>
        </row>
        <row r="100">
          <cell r="A100">
            <v>47</v>
          </cell>
          <cell r="B100" t="str">
            <v>両フランジ片落ち管</v>
          </cell>
          <cell r="C100" t="str">
            <v>900A×700A</v>
          </cell>
          <cell r="D100" t="str">
            <v>1200L</v>
          </cell>
          <cell r="E100" t="str">
            <v>屋内</v>
          </cell>
          <cell r="K100">
            <v>1</v>
          </cell>
          <cell r="L100">
            <v>1</v>
          </cell>
          <cell r="P100">
            <v>2</v>
          </cell>
          <cell r="Q100">
            <v>416.9</v>
          </cell>
        </row>
        <row r="101">
          <cell r="P101">
            <v>0</v>
          </cell>
        </row>
        <row r="102">
          <cell r="A102">
            <v>48</v>
          </cell>
          <cell r="B102" t="str">
            <v>3フランジT字管</v>
          </cell>
          <cell r="C102" t="str">
            <v>900A×350A</v>
          </cell>
          <cell r="D102" t="str">
            <v>2000L×676L×500L</v>
          </cell>
          <cell r="E102" t="str">
            <v>屋内</v>
          </cell>
          <cell r="K102">
            <v>3</v>
          </cell>
          <cell r="P102">
            <v>3</v>
          </cell>
          <cell r="Q102">
            <v>645.51</v>
          </cell>
        </row>
        <row r="103">
          <cell r="P103">
            <v>0</v>
          </cell>
        </row>
        <row r="104">
          <cell r="A104">
            <v>49</v>
          </cell>
          <cell r="B104" t="str">
            <v>両フランジ管</v>
          </cell>
          <cell r="C104" t="str">
            <v>900A</v>
          </cell>
          <cell r="D104" t="str">
            <v>1700L</v>
          </cell>
          <cell r="E104" t="str">
            <v>屋内</v>
          </cell>
          <cell r="K104">
            <v>2</v>
          </cell>
          <cell r="P104">
            <v>2</v>
          </cell>
          <cell r="Q104">
            <v>584.29999999999995</v>
          </cell>
        </row>
        <row r="105">
          <cell r="P105">
            <v>0</v>
          </cell>
        </row>
        <row r="106">
          <cell r="A106">
            <v>50</v>
          </cell>
          <cell r="B106" t="str">
            <v>3フランジT字管</v>
          </cell>
          <cell r="C106" t="str">
            <v>900A×350A</v>
          </cell>
          <cell r="D106" t="str">
            <v>1750L×676L×500L</v>
          </cell>
          <cell r="E106" t="str">
            <v>屋内</v>
          </cell>
          <cell r="K106">
            <v>1</v>
          </cell>
          <cell r="P106">
            <v>1</v>
          </cell>
          <cell r="Q106">
            <v>600.76</v>
          </cell>
        </row>
        <row r="107">
          <cell r="B107" t="str">
            <v>STW</v>
          </cell>
          <cell r="P107">
            <v>0</v>
          </cell>
        </row>
        <row r="108">
          <cell r="A108">
            <v>51</v>
          </cell>
          <cell r="B108" t="str">
            <v>両フランジ45°曲管</v>
          </cell>
          <cell r="C108" t="str">
            <v>900A</v>
          </cell>
          <cell r="D108" t="str">
            <v>580L×580L</v>
          </cell>
          <cell r="E108" t="str">
            <v>屋内</v>
          </cell>
          <cell r="K108">
            <v>1</v>
          </cell>
          <cell r="P108">
            <v>1</v>
          </cell>
          <cell r="Q108">
            <v>441.5</v>
          </cell>
        </row>
        <row r="109">
          <cell r="P109">
            <v>0</v>
          </cell>
        </row>
        <row r="110">
          <cell r="A110">
            <v>52</v>
          </cell>
          <cell r="B110" t="str">
            <v>3フランジT字管</v>
          </cell>
          <cell r="C110" t="str">
            <v>900A×800A</v>
          </cell>
          <cell r="D110" t="str">
            <v>1527L×810L</v>
          </cell>
          <cell r="E110" t="str">
            <v>屋内</v>
          </cell>
          <cell r="L110">
            <v>1</v>
          </cell>
          <cell r="P110">
            <v>1</v>
          </cell>
          <cell r="Q110">
            <v>714.82</v>
          </cell>
        </row>
        <row r="111">
          <cell r="P111">
            <v>0</v>
          </cell>
        </row>
        <row r="112">
          <cell r="A112">
            <v>53</v>
          </cell>
          <cell r="B112" t="str">
            <v>両フランジ45°曲管</v>
          </cell>
          <cell r="C112" t="str">
            <v>900A</v>
          </cell>
          <cell r="D112" t="str">
            <v>2880L×580L</v>
          </cell>
          <cell r="E112" t="str">
            <v>屋内</v>
          </cell>
          <cell r="L112">
            <v>1</v>
          </cell>
          <cell r="P112">
            <v>1</v>
          </cell>
          <cell r="Q112">
            <v>853.2</v>
          </cell>
        </row>
        <row r="113">
          <cell r="P113">
            <v>0</v>
          </cell>
        </row>
        <row r="114">
          <cell r="A114">
            <v>54</v>
          </cell>
          <cell r="B114" t="str">
            <v>3フランジT字管</v>
          </cell>
          <cell r="C114" t="str">
            <v>900A×800A</v>
          </cell>
          <cell r="D114" t="str">
            <v>1750L×900L</v>
          </cell>
          <cell r="E114" t="str">
            <v>屋内</v>
          </cell>
          <cell r="L114">
            <v>2</v>
          </cell>
          <cell r="P114">
            <v>2</v>
          </cell>
          <cell r="Q114">
            <v>769.05</v>
          </cell>
        </row>
        <row r="115">
          <cell r="P115">
            <v>0</v>
          </cell>
        </row>
        <row r="116">
          <cell r="A116">
            <v>55</v>
          </cell>
          <cell r="B116" t="str">
            <v>両フランジ片落ち管</v>
          </cell>
          <cell r="C116" t="str">
            <v>900A×700A</v>
          </cell>
          <cell r="D116" t="str">
            <v>950L</v>
          </cell>
          <cell r="E116" t="str">
            <v>屋内</v>
          </cell>
          <cell r="L116">
            <v>1</v>
          </cell>
          <cell r="P116">
            <v>1</v>
          </cell>
          <cell r="Q116">
            <v>372.15</v>
          </cell>
        </row>
        <row r="117">
          <cell r="P117">
            <v>0</v>
          </cell>
        </row>
        <row r="118">
          <cell r="A118">
            <v>56</v>
          </cell>
          <cell r="B118" t="str">
            <v>片フランジ管</v>
          </cell>
          <cell r="C118" t="str">
            <v>900A</v>
          </cell>
          <cell r="D118" t="str">
            <v>250L</v>
          </cell>
          <cell r="E118" t="str">
            <v>屋内</v>
          </cell>
          <cell r="L118">
            <v>2</v>
          </cell>
          <cell r="P118">
            <v>2</v>
          </cell>
          <cell r="Q118">
            <v>184.75</v>
          </cell>
        </row>
        <row r="119">
          <cell r="P119">
            <v>0</v>
          </cell>
        </row>
        <row r="120">
          <cell r="A120">
            <v>57</v>
          </cell>
          <cell r="B120" t="str">
            <v>両フランジ45°曲管</v>
          </cell>
          <cell r="C120" t="str">
            <v>800A</v>
          </cell>
          <cell r="D120" t="str">
            <v>520L×520L</v>
          </cell>
          <cell r="E120" t="str">
            <v>屋内</v>
          </cell>
          <cell r="M120">
            <v>1</v>
          </cell>
          <cell r="P120">
            <v>1</v>
          </cell>
          <cell r="Q120">
            <v>354.4</v>
          </cell>
        </row>
        <row r="121">
          <cell r="P121">
            <v>0</v>
          </cell>
        </row>
        <row r="122">
          <cell r="A122">
            <v>58</v>
          </cell>
          <cell r="B122" t="str">
            <v>両フランジ管</v>
          </cell>
          <cell r="C122" t="str">
            <v>800A</v>
          </cell>
          <cell r="D122" t="str">
            <v>300L</v>
          </cell>
          <cell r="E122" t="str">
            <v>屋内</v>
          </cell>
          <cell r="M122">
            <v>1</v>
          </cell>
          <cell r="P122">
            <v>1</v>
          </cell>
          <cell r="Q122">
            <v>287.7</v>
          </cell>
        </row>
        <row r="123">
          <cell r="P123">
            <v>0</v>
          </cell>
        </row>
        <row r="124">
          <cell r="A124">
            <v>59</v>
          </cell>
          <cell r="B124" t="str">
            <v>3フランジT字管</v>
          </cell>
          <cell r="C124" t="str">
            <v>800A×800A</v>
          </cell>
          <cell r="D124" t="str">
            <v>1750L×950L</v>
          </cell>
          <cell r="E124" t="str">
            <v>屋内</v>
          </cell>
          <cell r="M124">
            <v>1</v>
          </cell>
          <cell r="P124">
            <v>1</v>
          </cell>
          <cell r="Q124">
            <v>713</v>
          </cell>
        </row>
        <row r="125">
          <cell r="P125">
            <v>0</v>
          </cell>
        </row>
        <row r="126">
          <cell r="A126">
            <v>60</v>
          </cell>
          <cell r="B126" t="str">
            <v>両フランジ管</v>
          </cell>
          <cell r="C126" t="str">
            <v>800A</v>
          </cell>
          <cell r="D126" t="str">
            <v>6360L</v>
          </cell>
          <cell r="E126" t="str">
            <v>屋内</v>
          </cell>
          <cell r="M126">
            <v>1</v>
          </cell>
          <cell r="P126">
            <v>1</v>
          </cell>
          <cell r="Q126">
            <v>1241.7</v>
          </cell>
        </row>
        <row r="127">
          <cell r="P127">
            <v>0</v>
          </cell>
        </row>
        <row r="128">
          <cell r="A128">
            <v>61</v>
          </cell>
          <cell r="B128" t="str">
            <v>3フランジT字管</v>
          </cell>
          <cell r="C128" t="str">
            <v>800A×350A</v>
          </cell>
          <cell r="D128" t="str">
            <v>1750L×700L</v>
          </cell>
          <cell r="E128" t="str">
            <v>屋内</v>
          </cell>
          <cell r="N128">
            <v>2</v>
          </cell>
          <cell r="P128">
            <v>2</v>
          </cell>
          <cell r="Q128">
            <v>554.85</v>
          </cell>
        </row>
        <row r="129">
          <cell r="P129">
            <v>0</v>
          </cell>
        </row>
        <row r="130">
          <cell r="A130">
            <v>62</v>
          </cell>
          <cell r="B130" t="str">
            <v>フランジ接合材 SS/Zn</v>
          </cell>
          <cell r="C130" t="str">
            <v>400A</v>
          </cell>
          <cell r="D130" t="str">
            <v>JIS 10K</v>
          </cell>
          <cell r="E130" t="str">
            <v>屋内</v>
          </cell>
          <cell r="H130">
            <v>3</v>
          </cell>
          <cell r="P130">
            <v>3</v>
          </cell>
        </row>
        <row r="131">
          <cell r="A131">
            <v>63</v>
          </cell>
          <cell r="B131" t="str">
            <v>フランジ接合材 SS/Zn</v>
          </cell>
          <cell r="C131" t="str">
            <v>450A</v>
          </cell>
          <cell r="D131" t="str">
            <v>JIS 10K</v>
          </cell>
          <cell r="E131" t="str">
            <v>屋内</v>
          </cell>
          <cell r="K131">
            <v>7</v>
          </cell>
          <cell r="P131">
            <v>7</v>
          </cell>
        </row>
        <row r="132">
          <cell r="A132">
            <v>64</v>
          </cell>
          <cell r="B132" t="str">
            <v>フランジ接合材 SS/Zn</v>
          </cell>
          <cell r="C132" t="str">
            <v>600A</v>
          </cell>
          <cell r="D132" t="str">
            <v>JIS 10K</v>
          </cell>
          <cell r="E132" t="str">
            <v>屋内</v>
          </cell>
          <cell r="F132">
            <v>6</v>
          </cell>
          <cell r="G132">
            <v>11</v>
          </cell>
          <cell r="P132">
            <v>17</v>
          </cell>
        </row>
        <row r="133">
          <cell r="A133">
            <v>65</v>
          </cell>
          <cell r="B133" t="str">
            <v>フランジ接合材 SS/Zn</v>
          </cell>
          <cell r="C133" t="str">
            <v>700A</v>
          </cell>
          <cell r="D133" t="str">
            <v>JIS 10K</v>
          </cell>
          <cell r="E133" t="str">
            <v>屋内</v>
          </cell>
          <cell r="F133">
            <v>6</v>
          </cell>
          <cell r="J133">
            <v>4</v>
          </cell>
          <cell r="K133">
            <v>3</v>
          </cell>
          <cell r="L133">
            <v>4</v>
          </cell>
          <cell r="P133">
            <v>17</v>
          </cell>
        </row>
        <row r="134">
          <cell r="A134">
            <v>66</v>
          </cell>
          <cell r="B134" t="str">
            <v>フランジ接合材 SS/Zn</v>
          </cell>
          <cell r="C134" t="str">
            <v>800A</v>
          </cell>
          <cell r="D134" t="str">
            <v>JIS 10K</v>
          </cell>
          <cell r="E134" t="str">
            <v>屋内</v>
          </cell>
          <cell r="G134">
            <v>6</v>
          </cell>
          <cell r="I134">
            <v>6</v>
          </cell>
          <cell r="J134">
            <v>2</v>
          </cell>
          <cell r="L134">
            <v>2</v>
          </cell>
          <cell r="M134">
            <v>11</v>
          </cell>
          <cell r="P134">
            <v>27</v>
          </cell>
        </row>
        <row r="135">
          <cell r="A135">
            <v>67</v>
          </cell>
          <cell r="B135" t="str">
            <v>フランジ接合材 SS/Zn</v>
          </cell>
          <cell r="C135" t="str">
            <v>900A</v>
          </cell>
          <cell r="D135" t="str">
            <v>JIS 10K</v>
          </cell>
          <cell r="E135" t="str">
            <v>屋内</v>
          </cell>
          <cell r="K135">
            <v>8</v>
          </cell>
          <cell r="L135">
            <v>9</v>
          </cell>
          <cell r="N135">
            <v>6</v>
          </cell>
          <cell r="P135">
            <v>23</v>
          </cell>
        </row>
        <row r="136">
          <cell r="A136">
            <v>68</v>
          </cell>
          <cell r="B136" t="str">
            <v>フランジ接合材 SS/Zn</v>
          </cell>
          <cell r="C136" t="str">
            <v>1000A</v>
          </cell>
          <cell r="D136" t="str">
            <v>JIS 10K</v>
          </cell>
          <cell r="E136" t="str">
            <v>屋内</v>
          </cell>
          <cell r="I136">
            <v>9</v>
          </cell>
          <cell r="J136">
            <v>7</v>
          </cell>
          <cell r="P136">
            <v>16</v>
          </cell>
        </row>
        <row r="137">
          <cell r="P137">
            <v>0</v>
          </cell>
        </row>
        <row r="138">
          <cell r="A138">
            <v>69</v>
          </cell>
          <cell r="B138" t="str">
            <v>フランジ接合材 SUS</v>
          </cell>
          <cell r="C138" t="str">
            <v>800A</v>
          </cell>
          <cell r="D138" t="str">
            <v>JIS 10K</v>
          </cell>
          <cell r="E138" t="str">
            <v>屋内</v>
          </cell>
          <cell r="F138">
            <v>1</v>
          </cell>
          <cell r="G138">
            <v>1</v>
          </cell>
          <cell r="I138">
            <v>1</v>
          </cell>
          <cell r="P138">
            <v>3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入力"/>
      <sheetName val="Ａ単価表"/>
      <sheetName val="Ａ重量表"/>
      <sheetName val="Ｋ単価表"/>
      <sheetName val="Ｋ重量表"/>
      <sheetName val="Ｋ単価表２"/>
      <sheetName val="Ｋ重量表２"/>
    </sheetNames>
    <sheetDataSet>
      <sheetData sheetId="0" refreshError="1">
        <row r="7">
          <cell r="D7">
            <v>552000</v>
          </cell>
        </row>
        <row r="8">
          <cell r="D8">
            <v>547000</v>
          </cell>
        </row>
        <row r="9">
          <cell r="D9">
            <v>564000</v>
          </cell>
        </row>
        <row r="11">
          <cell r="D11">
            <v>629000</v>
          </cell>
        </row>
        <row r="12">
          <cell r="D12">
            <v>625000</v>
          </cell>
        </row>
        <row r="13">
          <cell r="D13">
            <v>629000</v>
          </cell>
        </row>
        <row r="15">
          <cell r="D15">
            <v>676000</v>
          </cell>
        </row>
        <row r="16">
          <cell r="D16">
            <v>672000</v>
          </cell>
        </row>
        <row r="17">
          <cell r="D17">
            <v>676000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>
        <row r="3">
          <cell r="B3">
            <v>3</v>
          </cell>
          <cell r="E3" t="str">
            <v>県土木基準</v>
          </cell>
        </row>
        <row r="4">
          <cell r="B4">
            <v>4</v>
          </cell>
          <cell r="E4" t="str">
            <v>建設省土木基準P</v>
          </cell>
        </row>
        <row r="5">
          <cell r="B5">
            <v>5</v>
          </cell>
          <cell r="E5" t="str">
            <v>建設省建築基準P</v>
          </cell>
        </row>
        <row r="6">
          <cell r="B6">
            <v>6</v>
          </cell>
          <cell r="E6" t="str">
            <v>厚生省P</v>
          </cell>
        </row>
        <row r="7">
          <cell r="B7">
            <v>7</v>
          </cell>
          <cell r="E7" t="str">
            <v>PC建協P</v>
          </cell>
        </row>
        <row r="8">
          <cell r="B8">
            <v>8</v>
          </cell>
          <cell r="E8" t="str">
            <v>土木工事標準歩掛P</v>
          </cell>
        </row>
        <row r="9">
          <cell r="B9">
            <v>9</v>
          </cell>
          <cell r="E9" t="str">
            <v>住都公団積算基準P</v>
          </cell>
        </row>
        <row r="10">
          <cell r="B10">
            <v>10</v>
          </cell>
          <cell r="E10" t="str">
            <v>下水道P</v>
          </cell>
        </row>
        <row r="11">
          <cell r="B11">
            <v>11</v>
          </cell>
          <cell r="E11" t="str">
            <v>PC建協共通仮設P</v>
          </cell>
        </row>
        <row r="12">
          <cell r="B12">
            <v>12</v>
          </cell>
          <cell r="E12" t="str">
            <v>建設工事標準歩掛P</v>
          </cell>
        </row>
        <row r="13">
          <cell r="B13">
            <v>13</v>
          </cell>
          <cell r="E13" t="str">
            <v>建設省ﾏﾆｭｱﾙP</v>
          </cell>
        </row>
        <row r="14">
          <cell r="B14">
            <v>14</v>
          </cell>
        </row>
        <row r="15">
          <cell r="B15">
            <v>15</v>
          </cell>
        </row>
        <row r="16">
          <cell r="B16">
            <v>16</v>
          </cell>
        </row>
        <row r="17">
          <cell r="B17">
            <v>17</v>
          </cell>
        </row>
        <row r="18">
          <cell r="B18">
            <v>18</v>
          </cell>
        </row>
        <row r="19">
          <cell r="B19">
            <v>19</v>
          </cell>
        </row>
        <row r="20">
          <cell r="B20">
            <v>20</v>
          </cell>
        </row>
        <row r="21">
          <cell r="B21">
            <v>21</v>
          </cell>
        </row>
        <row r="22">
          <cell r="B22">
            <v>22</v>
          </cell>
        </row>
        <row r="23">
          <cell r="B23">
            <v>23</v>
          </cell>
          <cell r="D23" t="str">
            <v>諸雑費</v>
          </cell>
          <cell r="F23" t="str">
            <v>式</v>
          </cell>
        </row>
        <row r="24">
          <cell r="B24">
            <v>24</v>
          </cell>
          <cell r="D24" t="str">
            <v>補助材料</v>
          </cell>
          <cell r="F24" t="str">
            <v>式</v>
          </cell>
        </row>
        <row r="25">
          <cell r="B25">
            <v>25</v>
          </cell>
          <cell r="D25" t="str">
            <v>雑材料</v>
          </cell>
          <cell r="F25" t="str">
            <v>式</v>
          </cell>
        </row>
        <row r="26">
          <cell r="B26">
            <v>26</v>
          </cell>
          <cell r="D26" t="str">
            <v>小機材費</v>
          </cell>
          <cell r="F26" t="str">
            <v>式</v>
          </cell>
        </row>
        <row r="27">
          <cell r="B27">
            <v>27</v>
          </cell>
          <cell r="D27" t="str">
            <v>報告書</v>
          </cell>
          <cell r="F27" t="str">
            <v>式</v>
          </cell>
        </row>
        <row r="28">
          <cell r="B28">
            <v>28</v>
          </cell>
          <cell r="D28" t="str">
            <v>同上ﾛｽ</v>
          </cell>
          <cell r="F28" t="str">
            <v>式</v>
          </cell>
        </row>
        <row r="29">
          <cell r="B29">
            <v>29</v>
          </cell>
          <cell r="D29" t="str">
            <v>雑費</v>
          </cell>
          <cell r="F29" t="str">
            <v>式</v>
          </cell>
        </row>
        <row r="30">
          <cell r="B30">
            <v>30</v>
          </cell>
        </row>
        <row r="31">
          <cell r="B31">
            <v>31</v>
          </cell>
        </row>
        <row r="32">
          <cell r="B32">
            <v>32</v>
          </cell>
        </row>
        <row r="33">
          <cell r="B33">
            <v>33</v>
          </cell>
        </row>
        <row r="34">
          <cell r="B34">
            <v>34</v>
          </cell>
        </row>
        <row r="35">
          <cell r="B35">
            <v>35</v>
          </cell>
        </row>
        <row r="36">
          <cell r="B36">
            <v>36</v>
          </cell>
        </row>
        <row r="37">
          <cell r="B37">
            <v>37</v>
          </cell>
        </row>
        <row r="41">
          <cell r="E41" t="str">
            <v xml:space="preserve">        単  価  一  覧  表</v>
          </cell>
        </row>
        <row r="42">
          <cell r="F42" t="str">
            <v>労務</v>
          </cell>
          <cell r="G42" t="str">
            <v>山梨</v>
          </cell>
          <cell r="H42" t="str">
            <v>埼玉県 平成11年4月</v>
          </cell>
        </row>
        <row r="43">
          <cell r="D43" t="str">
            <v>名　　　称</v>
          </cell>
          <cell r="E43" t="str">
            <v>形 状 ・寸 法</v>
          </cell>
          <cell r="F43" t="str">
            <v>単 位</v>
          </cell>
          <cell r="G43" t="str">
            <v>単　　価</v>
          </cell>
          <cell r="H43" t="str">
            <v>特殊製品費</v>
          </cell>
          <cell r="I43" t="str">
            <v>備　　　　　考</v>
          </cell>
        </row>
        <row r="44">
          <cell r="B44">
            <v>44</v>
          </cell>
          <cell r="D44" t="str">
            <v>土木一般世話役</v>
          </cell>
          <cell r="F44" t="str">
            <v>人</v>
          </cell>
          <cell r="G44">
            <v>27600</v>
          </cell>
        </row>
        <row r="45">
          <cell r="B45">
            <v>45</v>
          </cell>
          <cell r="D45" t="str">
            <v>特殊作業員</v>
          </cell>
          <cell r="F45" t="str">
            <v>人</v>
          </cell>
          <cell r="G45">
            <v>23900</v>
          </cell>
        </row>
        <row r="46">
          <cell r="B46">
            <v>46</v>
          </cell>
          <cell r="D46" t="str">
            <v>普通作業員</v>
          </cell>
          <cell r="F46" t="str">
            <v>人</v>
          </cell>
          <cell r="G46">
            <v>18100</v>
          </cell>
        </row>
        <row r="47">
          <cell r="B47">
            <v>47</v>
          </cell>
          <cell r="D47" t="str">
            <v>軽作業員</v>
          </cell>
          <cell r="F47" t="str">
            <v>人</v>
          </cell>
          <cell r="G47">
            <v>13600</v>
          </cell>
        </row>
        <row r="48">
          <cell r="B48">
            <v>48</v>
          </cell>
          <cell r="D48" t="str">
            <v>とび工</v>
          </cell>
          <cell r="F48" t="str">
            <v>人</v>
          </cell>
          <cell r="G48">
            <v>20700</v>
          </cell>
        </row>
        <row r="49">
          <cell r="B49">
            <v>49</v>
          </cell>
          <cell r="D49" t="str">
            <v>石工</v>
          </cell>
          <cell r="F49" t="str">
            <v>人</v>
          </cell>
          <cell r="G49">
            <v>26700</v>
          </cell>
        </row>
        <row r="50">
          <cell r="B50">
            <v>50</v>
          </cell>
          <cell r="D50" t="str">
            <v>ﾌﾞﾛｯｸ工</v>
          </cell>
          <cell r="F50" t="str">
            <v>人</v>
          </cell>
          <cell r="G50">
            <v>29100</v>
          </cell>
        </row>
        <row r="51">
          <cell r="B51">
            <v>51</v>
          </cell>
          <cell r="D51" t="str">
            <v>電工</v>
          </cell>
          <cell r="F51" t="str">
            <v>人</v>
          </cell>
          <cell r="G51">
            <v>18200</v>
          </cell>
        </row>
        <row r="52">
          <cell r="B52">
            <v>52</v>
          </cell>
          <cell r="D52" t="str">
            <v>鉄筋工</v>
          </cell>
          <cell r="F52" t="str">
            <v>人</v>
          </cell>
          <cell r="G52">
            <v>19600</v>
          </cell>
        </row>
        <row r="53">
          <cell r="B53">
            <v>53</v>
          </cell>
          <cell r="D53" t="str">
            <v>溶接工</v>
          </cell>
          <cell r="F53" t="str">
            <v>人</v>
          </cell>
          <cell r="G53">
            <v>22800</v>
          </cell>
        </row>
        <row r="54">
          <cell r="B54">
            <v>54</v>
          </cell>
          <cell r="D54" t="str">
            <v>特殊運転手</v>
          </cell>
          <cell r="F54" t="str">
            <v>人</v>
          </cell>
          <cell r="G54">
            <v>23100</v>
          </cell>
        </row>
        <row r="55">
          <cell r="B55">
            <v>55</v>
          </cell>
          <cell r="D55" t="str">
            <v>一般運転手</v>
          </cell>
          <cell r="F55" t="str">
            <v>人</v>
          </cell>
          <cell r="G55">
            <v>18400</v>
          </cell>
        </row>
        <row r="56">
          <cell r="B56">
            <v>56</v>
          </cell>
          <cell r="D56" t="str">
            <v>型枠工</v>
          </cell>
          <cell r="F56" t="str">
            <v>人</v>
          </cell>
          <cell r="G56">
            <v>22700</v>
          </cell>
        </row>
        <row r="57">
          <cell r="B57">
            <v>57</v>
          </cell>
          <cell r="D57" t="str">
            <v>橋梁世話役</v>
          </cell>
          <cell r="F57" t="str">
            <v>人</v>
          </cell>
          <cell r="G57">
            <v>31800</v>
          </cell>
        </row>
        <row r="58">
          <cell r="B58">
            <v>58</v>
          </cell>
          <cell r="D58" t="str">
            <v>橋梁特殊工</v>
          </cell>
          <cell r="F58" t="str">
            <v>人</v>
          </cell>
          <cell r="G58">
            <v>30300</v>
          </cell>
        </row>
        <row r="59">
          <cell r="B59">
            <v>59</v>
          </cell>
          <cell r="D59" t="str">
            <v>橋梁塗装工</v>
          </cell>
          <cell r="F59" t="str">
            <v>人</v>
          </cell>
          <cell r="G59">
            <v>25400</v>
          </cell>
        </row>
        <row r="60">
          <cell r="B60">
            <v>60</v>
          </cell>
          <cell r="D60" t="str">
            <v>山林砂防工</v>
          </cell>
          <cell r="F60" t="str">
            <v>人</v>
          </cell>
          <cell r="G60">
            <v>33300</v>
          </cell>
        </row>
        <row r="61">
          <cell r="B61">
            <v>61</v>
          </cell>
          <cell r="D61" t="str">
            <v>大工</v>
          </cell>
          <cell r="F61" t="str">
            <v>人</v>
          </cell>
          <cell r="G61">
            <v>22100</v>
          </cell>
        </row>
        <row r="62">
          <cell r="B62">
            <v>62</v>
          </cell>
          <cell r="D62" t="str">
            <v>左官</v>
          </cell>
          <cell r="F62" t="str">
            <v>人</v>
          </cell>
          <cell r="G62">
            <v>22300</v>
          </cell>
        </row>
        <row r="63">
          <cell r="B63">
            <v>63</v>
          </cell>
          <cell r="D63" t="str">
            <v>配管工</v>
          </cell>
          <cell r="F63" t="str">
            <v>人</v>
          </cell>
          <cell r="G63">
            <v>17800</v>
          </cell>
        </row>
        <row r="64">
          <cell r="B64">
            <v>64</v>
          </cell>
          <cell r="D64" t="str">
            <v>はつり工</v>
          </cell>
          <cell r="F64" t="str">
            <v>人</v>
          </cell>
          <cell r="G64">
            <v>18400</v>
          </cell>
        </row>
        <row r="65">
          <cell r="B65">
            <v>65</v>
          </cell>
          <cell r="D65" t="str">
            <v>造園工</v>
          </cell>
          <cell r="F65" t="str">
            <v>人</v>
          </cell>
          <cell r="G65">
            <v>18600</v>
          </cell>
        </row>
        <row r="66">
          <cell r="B66">
            <v>66</v>
          </cell>
          <cell r="D66" t="str">
            <v>塗装工</v>
          </cell>
          <cell r="F66" t="str">
            <v>人</v>
          </cell>
          <cell r="G66">
            <v>18400</v>
          </cell>
        </row>
        <row r="67">
          <cell r="B67">
            <v>67</v>
          </cell>
          <cell r="D67" t="str">
            <v>鉄骨工</v>
          </cell>
          <cell r="F67" t="str">
            <v>人</v>
          </cell>
          <cell r="G67">
            <v>20500</v>
          </cell>
        </row>
        <row r="68">
          <cell r="B68">
            <v>68</v>
          </cell>
          <cell r="D68" t="str">
            <v>防水工</v>
          </cell>
          <cell r="F68" t="str">
            <v>人</v>
          </cell>
          <cell r="G68">
            <v>19800</v>
          </cell>
        </row>
        <row r="69">
          <cell r="B69">
            <v>69</v>
          </cell>
          <cell r="D69" t="str">
            <v>軌道工</v>
          </cell>
          <cell r="F69" t="str">
            <v>人</v>
          </cell>
          <cell r="G69">
            <v>0</v>
          </cell>
        </row>
        <row r="70">
          <cell r="B70">
            <v>70</v>
          </cell>
          <cell r="D70" t="str">
            <v>法面工</v>
          </cell>
          <cell r="F70" t="str">
            <v>人</v>
          </cell>
          <cell r="G70">
            <v>0</v>
          </cell>
        </row>
        <row r="71">
          <cell r="B71">
            <v>71</v>
          </cell>
          <cell r="D71" t="str">
            <v>板金工</v>
          </cell>
          <cell r="F71" t="str">
            <v>人</v>
          </cell>
          <cell r="G71">
            <v>0</v>
          </cell>
        </row>
        <row r="72">
          <cell r="B72">
            <v>72</v>
          </cell>
          <cell r="D72" t="str">
            <v>機械工</v>
          </cell>
          <cell r="F72" t="str">
            <v>人</v>
          </cell>
          <cell r="G72">
            <v>0</v>
          </cell>
        </row>
        <row r="73">
          <cell r="B73">
            <v>73</v>
          </cell>
          <cell r="D73" t="str">
            <v>ﾀｲﾙ工</v>
          </cell>
          <cell r="F73" t="str">
            <v>人</v>
          </cell>
          <cell r="G73">
            <v>0</v>
          </cell>
        </row>
        <row r="74">
          <cell r="B74">
            <v>74</v>
          </cell>
          <cell r="D74" t="str">
            <v>設備機械工</v>
          </cell>
          <cell r="F74" t="str">
            <v>人</v>
          </cell>
          <cell r="G74">
            <v>18800</v>
          </cell>
        </row>
        <row r="75">
          <cell r="B75">
            <v>75</v>
          </cell>
          <cell r="D75" t="str">
            <v>交通整理員</v>
          </cell>
          <cell r="F75" t="str">
            <v>人</v>
          </cell>
          <cell r="G75">
            <v>0</v>
          </cell>
        </row>
        <row r="76">
          <cell r="B76">
            <v>76</v>
          </cell>
          <cell r="D76" t="str">
            <v>ｻｯｼ工</v>
          </cell>
          <cell r="F76" t="str">
            <v>人</v>
          </cell>
          <cell r="G76">
            <v>0</v>
          </cell>
        </row>
        <row r="77">
          <cell r="B77">
            <v>77</v>
          </cell>
          <cell r="D77" t="str">
            <v>内装工</v>
          </cell>
          <cell r="F77" t="str">
            <v>人</v>
          </cell>
          <cell r="G77">
            <v>0</v>
          </cell>
        </row>
        <row r="78">
          <cell r="B78">
            <v>78</v>
          </cell>
          <cell r="D78" t="str">
            <v>ｶﾞﾗｽ工</v>
          </cell>
          <cell r="F78" t="str">
            <v>人</v>
          </cell>
          <cell r="G78">
            <v>0</v>
          </cell>
        </row>
        <row r="79">
          <cell r="B79">
            <v>79</v>
          </cell>
          <cell r="D79" t="str">
            <v>建具工</v>
          </cell>
          <cell r="F79" t="str">
            <v>人</v>
          </cell>
          <cell r="G79">
            <v>0</v>
          </cell>
        </row>
        <row r="80">
          <cell r="B80">
            <v>80</v>
          </cell>
          <cell r="D80" t="str">
            <v>建築ﾌﾞﾛｯｸ工</v>
          </cell>
          <cell r="F80" t="str">
            <v>人</v>
          </cell>
          <cell r="G80">
            <v>0</v>
          </cell>
        </row>
        <row r="81">
          <cell r="B81">
            <v>81</v>
          </cell>
          <cell r="D81" t="str">
            <v>技師A</v>
          </cell>
          <cell r="F81" t="str">
            <v>人</v>
          </cell>
          <cell r="G81">
            <v>0</v>
          </cell>
        </row>
        <row r="82">
          <cell r="B82">
            <v>82</v>
          </cell>
          <cell r="D82" t="str">
            <v>技師B</v>
          </cell>
          <cell r="E82" t="str">
            <v>(橋梁世話役)</v>
          </cell>
          <cell r="F82" t="str">
            <v>人</v>
          </cell>
          <cell r="G82">
            <v>31800</v>
          </cell>
        </row>
        <row r="83">
          <cell r="B83">
            <v>83</v>
          </cell>
          <cell r="D83" t="str">
            <v>技師C</v>
          </cell>
          <cell r="E83" t="str">
            <v>(橋梁世話役)</v>
          </cell>
          <cell r="F83" t="str">
            <v>人</v>
          </cell>
          <cell r="G83">
            <v>31800</v>
          </cell>
        </row>
        <row r="84">
          <cell r="B84">
            <v>84</v>
          </cell>
        </row>
        <row r="85">
          <cell r="B85">
            <v>85</v>
          </cell>
        </row>
        <row r="86">
          <cell r="B86">
            <v>86</v>
          </cell>
        </row>
        <row r="87">
          <cell r="B87">
            <v>87</v>
          </cell>
          <cell r="D87" t="str">
            <v>洗砂</v>
          </cell>
          <cell r="F87" t="str">
            <v>ｍ3</v>
          </cell>
          <cell r="G87">
            <v>3750</v>
          </cell>
          <cell r="I87" t="str">
            <v>県単価P26</v>
          </cell>
        </row>
        <row r="88">
          <cell r="B88">
            <v>88</v>
          </cell>
          <cell r="D88" t="str">
            <v>山砂</v>
          </cell>
          <cell r="F88" t="str">
            <v>ｍ3</v>
          </cell>
        </row>
        <row r="89">
          <cell r="B89">
            <v>89</v>
          </cell>
          <cell r="D89" t="str">
            <v>購入土</v>
          </cell>
          <cell r="F89" t="str">
            <v>ｍ3</v>
          </cell>
        </row>
        <row r="90">
          <cell r="B90">
            <v>90</v>
          </cell>
          <cell r="D90" t="str">
            <v>切込砕石</v>
          </cell>
          <cell r="E90" t="str">
            <v>40～0</v>
          </cell>
          <cell r="F90" t="str">
            <v>ｍ3</v>
          </cell>
          <cell r="G90">
            <v>3050</v>
          </cell>
          <cell r="I90" t="str">
            <v>県単価P27</v>
          </cell>
        </row>
        <row r="91">
          <cell r="B91">
            <v>91</v>
          </cell>
          <cell r="D91" t="str">
            <v>再生切込砕石</v>
          </cell>
          <cell r="E91" t="str">
            <v>40～0</v>
          </cell>
          <cell r="F91" t="str">
            <v>ｍ3</v>
          </cell>
          <cell r="G91">
            <v>2750</v>
          </cell>
          <cell r="I91" t="str">
            <v>県単価P27</v>
          </cell>
        </row>
        <row r="92">
          <cell r="B92">
            <v>92</v>
          </cell>
          <cell r="D92" t="str">
            <v>粒調砕石</v>
          </cell>
          <cell r="E92" t="str">
            <v>30～0</v>
          </cell>
          <cell r="F92" t="str">
            <v>ｍ3</v>
          </cell>
        </row>
        <row r="93">
          <cell r="B93">
            <v>93</v>
          </cell>
        </row>
        <row r="94">
          <cell r="B94">
            <v>94</v>
          </cell>
          <cell r="D94" t="str">
            <v>ｺﾝｸﾘ-ﾄ</v>
          </cell>
          <cell r="E94" t="str">
            <v>16N/mm2</v>
          </cell>
          <cell r="F94" t="str">
            <v>ｍ3</v>
          </cell>
          <cell r="G94">
            <v>12100</v>
          </cell>
          <cell r="I94" t="str">
            <v>県単価P5+P8
11,600+500</v>
          </cell>
        </row>
        <row r="95">
          <cell r="B95">
            <v>95</v>
          </cell>
          <cell r="D95" t="str">
            <v>ｺﾝｸﾘ-ﾄ</v>
          </cell>
          <cell r="E95" t="str">
            <v>21N/mm2</v>
          </cell>
          <cell r="F95" t="str">
            <v>ｍ3</v>
          </cell>
          <cell r="G95">
            <v>12600</v>
          </cell>
          <cell r="I95" t="str">
            <v>県単価P5+P8
12,100+500</v>
          </cell>
        </row>
        <row r="96">
          <cell r="B96">
            <v>96</v>
          </cell>
          <cell r="D96" t="str">
            <v>ｺﾝｸﾘ-ﾄ</v>
          </cell>
          <cell r="E96" t="str">
            <v>24N/mm2</v>
          </cell>
          <cell r="F96" t="str">
            <v>ｍ3</v>
          </cell>
          <cell r="G96">
            <v>13000</v>
          </cell>
          <cell r="I96" t="str">
            <v>県単価P5+P8
12,500+500</v>
          </cell>
        </row>
        <row r="97">
          <cell r="B97">
            <v>97</v>
          </cell>
          <cell r="D97" t="str">
            <v>ｺﾝｸﾘ-ﾄ</v>
          </cell>
          <cell r="E97" t="str">
            <v>30N/mm2</v>
          </cell>
          <cell r="F97" t="str">
            <v>ｍ3</v>
          </cell>
          <cell r="G97">
            <v>13600</v>
          </cell>
          <cell r="I97" t="str">
            <v>県単価P5+P8
13,100+500</v>
          </cell>
        </row>
        <row r="98">
          <cell r="B98">
            <v>98</v>
          </cell>
          <cell r="D98" t="str">
            <v>ｺﾝｸﾘ-ﾄ</v>
          </cell>
          <cell r="E98" t="str">
            <v>36N/mm2</v>
          </cell>
          <cell r="F98" t="str">
            <v>ｍ3</v>
          </cell>
          <cell r="G98">
            <v>14200</v>
          </cell>
          <cell r="I98" t="str">
            <v>建設物価10月P70+県単価P8
13,700+500</v>
          </cell>
        </row>
        <row r="99">
          <cell r="B99">
            <v>99</v>
          </cell>
        </row>
        <row r="100">
          <cell r="B100">
            <v>100</v>
          </cell>
          <cell r="D100" t="str">
            <v>ｾﾒﾝﾄ</v>
          </cell>
          <cell r="E100" t="str">
            <v>普通</v>
          </cell>
          <cell r="F100" t="str">
            <v>㎏</v>
          </cell>
          <cell r="G100">
            <v>17</v>
          </cell>
          <cell r="I100" t="str">
            <v>県単価P4
17,000/1,000</v>
          </cell>
        </row>
        <row r="101">
          <cell r="B101">
            <v>101</v>
          </cell>
        </row>
        <row r="102">
          <cell r="B102">
            <v>102</v>
          </cell>
          <cell r="D102" t="str">
            <v>異形棒鋼</v>
          </cell>
          <cell r="E102" t="str">
            <v>SD295  D13</v>
          </cell>
          <cell r="F102" t="str">
            <v>ｔ</v>
          </cell>
          <cell r="G102">
            <v>26500</v>
          </cell>
          <cell r="I102" t="str">
            <v>県単価P10</v>
          </cell>
        </row>
        <row r="103">
          <cell r="B103">
            <v>103</v>
          </cell>
          <cell r="D103" t="str">
            <v>異形棒鋼</v>
          </cell>
          <cell r="E103" t="str">
            <v>SD295  D16～D25</v>
          </cell>
          <cell r="F103" t="str">
            <v>ｔ</v>
          </cell>
          <cell r="G103">
            <v>25500</v>
          </cell>
          <cell r="I103" t="str">
            <v>県単価P10</v>
          </cell>
        </row>
        <row r="104">
          <cell r="B104">
            <v>104</v>
          </cell>
          <cell r="D104" t="str">
            <v>異形棒鋼</v>
          </cell>
          <cell r="E104" t="str">
            <v>SD295  D29～D32</v>
          </cell>
          <cell r="F104" t="str">
            <v>ｔ</v>
          </cell>
          <cell r="G104">
            <v>26500</v>
          </cell>
          <cell r="I104" t="str">
            <v>県単価P10</v>
          </cell>
        </row>
        <row r="105">
          <cell r="B105">
            <v>105</v>
          </cell>
          <cell r="D105" t="str">
            <v>異形棒鋼</v>
          </cell>
          <cell r="E105" t="str">
            <v>SD295  D35</v>
          </cell>
          <cell r="F105" t="str">
            <v>ｔ</v>
          </cell>
        </row>
        <row r="106">
          <cell r="B106">
            <v>106</v>
          </cell>
          <cell r="D106" t="str">
            <v>異形棒鋼</v>
          </cell>
          <cell r="E106" t="str">
            <v>SD345  D13</v>
          </cell>
          <cell r="F106" t="str">
            <v>ｔ</v>
          </cell>
        </row>
        <row r="107">
          <cell r="B107">
            <v>107</v>
          </cell>
          <cell r="D107" t="str">
            <v>異形棒鋼</v>
          </cell>
          <cell r="E107" t="str">
            <v>SD345  D16～D25</v>
          </cell>
          <cell r="F107" t="str">
            <v>ｔ</v>
          </cell>
        </row>
        <row r="108">
          <cell r="B108">
            <v>108</v>
          </cell>
          <cell r="D108" t="str">
            <v>異形棒鋼</v>
          </cell>
          <cell r="E108" t="str">
            <v>SD345  D29～D32</v>
          </cell>
          <cell r="F108" t="str">
            <v>ｔ</v>
          </cell>
        </row>
        <row r="109">
          <cell r="B109">
            <v>109</v>
          </cell>
          <cell r="D109" t="str">
            <v>異形棒鋼</v>
          </cell>
          <cell r="E109" t="str">
            <v>SD345  D35</v>
          </cell>
          <cell r="F109" t="str">
            <v>ｔ</v>
          </cell>
        </row>
        <row r="110">
          <cell r="B110">
            <v>110</v>
          </cell>
        </row>
        <row r="111">
          <cell r="B111">
            <v>111</v>
          </cell>
          <cell r="D111" t="str">
            <v>鉄筋金網</v>
          </cell>
          <cell r="E111" t="str">
            <v>D10-100×100</v>
          </cell>
          <cell r="F111" t="str">
            <v>㎡</v>
          </cell>
          <cell r="G111">
            <v>761</v>
          </cell>
          <cell r="I111" t="str">
            <v>建設物価4月P57
68,000/1,000×11.2</v>
          </cell>
        </row>
        <row r="112">
          <cell r="B112">
            <v>112</v>
          </cell>
          <cell r="D112" t="str">
            <v>鉄筋金網</v>
          </cell>
          <cell r="E112" t="str">
            <v>D10-150×150</v>
          </cell>
          <cell r="F112" t="str">
            <v>㎡</v>
          </cell>
          <cell r="G112">
            <v>533</v>
          </cell>
          <cell r="I112" t="str">
            <v>建設物価10月P57
68,000/1,000×7.84</v>
          </cell>
        </row>
        <row r="113">
          <cell r="B113">
            <v>113</v>
          </cell>
        </row>
        <row r="114">
          <cell r="B114">
            <v>114</v>
          </cell>
          <cell r="D114" t="str">
            <v>軽油</v>
          </cell>
          <cell r="F114" t="str">
            <v>㍑</v>
          </cell>
          <cell r="G114">
            <v>70</v>
          </cell>
          <cell r="I114" t="str">
            <v>県単価P4</v>
          </cell>
        </row>
        <row r="115">
          <cell r="B115">
            <v>115</v>
          </cell>
          <cell r="D115" t="str">
            <v>ｶﾞｿﾘﾝ</v>
          </cell>
          <cell r="F115" t="str">
            <v>㍑</v>
          </cell>
          <cell r="G115">
            <v>93</v>
          </cell>
          <cell r="I115" t="str">
            <v>県単価P4</v>
          </cell>
        </row>
        <row r="116">
          <cell r="B116">
            <v>116</v>
          </cell>
        </row>
        <row r="117">
          <cell r="B117">
            <v>117</v>
          </cell>
          <cell r="D117" t="str">
            <v>鋼矢板賃料</v>
          </cell>
          <cell r="E117" t="str">
            <v>Ⅲ型</v>
          </cell>
          <cell r="F117" t="str">
            <v>ｔ</v>
          </cell>
          <cell r="G117">
            <v>28650</v>
          </cell>
          <cell r="I117" t="str">
            <v>建設物価4月P699
95×270+3,000</v>
          </cell>
        </row>
        <row r="118">
          <cell r="B118">
            <v>118</v>
          </cell>
          <cell r="D118" t="str">
            <v>鋼製山留材賃料</v>
          </cell>
          <cell r="E118" t="str">
            <v>H-300</v>
          </cell>
          <cell r="F118" t="str">
            <v>ｔ</v>
          </cell>
          <cell r="G118">
            <v>34000</v>
          </cell>
          <cell r="I118" t="str">
            <v>建設物価4月P699
110×270+4,300</v>
          </cell>
        </row>
        <row r="119">
          <cell r="B119">
            <v>119</v>
          </cell>
          <cell r="D119" t="str">
            <v>鋼製山留材賃料</v>
          </cell>
          <cell r="E119" t="str">
            <v>H-400</v>
          </cell>
          <cell r="F119" t="str">
            <v>ｔ</v>
          </cell>
          <cell r="G119">
            <v>34000</v>
          </cell>
          <cell r="I119" t="str">
            <v>建設物価4月P699
110×270+4,300</v>
          </cell>
        </row>
        <row r="120">
          <cell r="B120">
            <v>120</v>
          </cell>
          <cell r="D120" t="str">
            <v>副部材賃料</v>
          </cell>
          <cell r="F120" t="str">
            <v>ｔ</v>
          </cell>
          <cell r="G120">
            <v>66650</v>
          </cell>
          <cell r="I120" t="str">
            <v>建設物価4月P699
215×270+8,600</v>
          </cell>
        </row>
        <row r="121">
          <cell r="B121">
            <v>121</v>
          </cell>
        </row>
        <row r="122">
          <cell r="B122">
            <v>122</v>
          </cell>
          <cell r="D122" t="str">
            <v>耐水合板</v>
          </cell>
          <cell r="E122" t="str">
            <v>900×1,800×12</v>
          </cell>
          <cell r="F122" t="str">
            <v>枚</v>
          </cell>
          <cell r="G122">
            <v>970</v>
          </cell>
          <cell r="I122" t="str">
            <v>建設物価4月P132</v>
          </cell>
        </row>
        <row r="123">
          <cell r="B123">
            <v>123</v>
          </cell>
          <cell r="D123" t="str">
            <v>耐水合板</v>
          </cell>
          <cell r="E123" t="str">
            <v>900×1,800×12</v>
          </cell>
          <cell r="F123" t="str">
            <v>枚</v>
          </cell>
          <cell r="G123">
            <v>485</v>
          </cell>
          <cell r="I123" t="str">
            <v>建設物価4月P132
970×0.5</v>
          </cell>
        </row>
        <row r="124">
          <cell r="B124">
            <v>124</v>
          </cell>
          <cell r="D124" t="str">
            <v>桟木</v>
          </cell>
          <cell r="F124" t="str">
            <v>ｍ3</v>
          </cell>
          <cell r="G124">
            <v>37000</v>
          </cell>
          <cell r="I124" t="str">
            <v>建設物価4月P112</v>
          </cell>
        </row>
        <row r="125">
          <cell r="B125">
            <v>125</v>
          </cell>
          <cell r="D125" t="str">
            <v>桟木</v>
          </cell>
          <cell r="F125" t="str">
            <v>ｍ3</v>
          </cell>
          <cell r="G125">
            <v>18500</v>
          </cell>
          <cell r="I125" t="str">
            <v>建設物価4月P112
37,000×0.5</v>
          </cell>
        </row>
        <row r="126">
          <cell r="B126">
            <v>126</v>
          </cell>
          <cell r="D126" t="str">
            <v>角材</v>
          </cell>
          <cell r="F126" t="str">
            <v>ｍ3</v>
          </cell>
          <cell r="G126">
            <v>18500</v>
          </cell>
          <cell r="I126" t="str">
            <v>建設物価4月P112
37,000×0.5</v>
          </cell>
        </row>
        <row r="127">
          <cell r="B127">
            <v>127</v>
          </cell>
          <cell r="D127" t="str">
            <v>ﾌｫ-ﾑﾀｲ</v>
          </cell>
          <cell r="F127" t="str">
            <v>本</v>
          </cell>
          <cell r="G127">
            <v>25</v>
          </cell>
          <cell r="I127" t="str">
            <v>建機算定表P424
73×0.35</v>
          </cell>
        </row>
        <row r="128">
          <cell r="B128">
            <v>128</v>
          </cell>
          <cell r="D128" t="str">
            <v>座金</v>
          </cell>
          <cell r="F128" t="str">
            <v>個</v>
          </cell>
          <cell r="G128">
            <v>7</v>
          </cell>
          <cell r="I128" t="str">
            <v>建機算定表P424
22×0.35</v>
          </cell>
        </row>
        <row r="129">
          <cell r="B129">
            <v>129</v>
          </cell>
          <cell r="D129" t="str">
            <v>木ｺﾝ</v>
          </cell>
          <cell r="F129" t="str">
            <v>個</v>
          </cell>
          <cell r="G129">
            <v>8</v>
          </cell>
          <cell r="I129" t="str">
            <v>建機算定表P424
24×0.35</v>
          </cell>
        </row>
        <row r="130">
          <cell r="B130">
            <v>130</v>
          </cell>
          <cell r="D130" t="str">
            <v>ｾﾊﾟﾚ-ﾀ</v>
          </cell>
          <cell r="F130" t="str">
            <v>本</v>
          </cell>
          <cell r="G130">
            <v>21</v>
          </cell>
          <cell r="I130" t="str">
            <v>建機算定表P424
20×1.05</v>
          </cell>
        </row>
        <row r="131">
          <cell r="B131">
            <v>131</v>
          </cell>
          <cell r="D131" t="str">
            <v>型枠油</v>
          </cell>
          <cell r="F131" t="str">
            <v>㍑</v>
          </cell>
          <cell r="G131">
            <v>350</v>
          </cell>
          <cell r="I131" t="str">
            <v>建設物価10月P137</v>
          </cell>
        </row>
        <row r="132">
          <cell r="B132">
            <v>132</v>
          </cell>
          <cell r="D132" t="str">
            <v>鋼製型枠損料</v>
          </cell>
          <cell r="E132" t="str">
            <v>300×1,800</v>
          </cell>
          <cell r="F132" t="str">
            <v>㎡</v>
          </cell>
          <cell r="G132">
            <v>379</v>
          </cell>
          <cell r="I132" t="str">
            <v>建機算定表P421
146/10×13×2</v>
          </cell>
        </row>
        <row r="133">
          <cell r="B133">
            <v>133</v>
          </cell>
          <cell r="D133" t="str">
            <v>鋼製型枠損料</v>
          </cell>
          <cell r="E133" t="str">
            <v>300×1,800</v>
          </cell>
          <cell r="F133" t="str">
            <v>㎡</v>
          </cell>
          <cell r="G133">
            <v>584</v>
          </cell>
          <cell r="I133" t="str">
            <v>建機算定表P421
146/10×20×2</v>
          </cell>
        </row>
        <row r="134">
          <cell r="B134">
            <v>134</v>
          </cell>
          <cell r="D134" t="str">
            <v>単管損料</v>
          </cell>
          <cell r="E134" t="str">
            <v>φ48.6mm</v>
          </cell>
          <cell r="F134" t="str">
            <v>ｍ</v>
          </cell>
          <cell r="G134">
            <v>13</v>
          </cell>
          <cell r="I134" t="str">
            <v>建機算定表P421
0.51×13×2</v>
          </cell>
        </row>
        <row r="135">
          <cell r="B135">
            <v>135</v>
          </cell>
          <cell r="D135" t="str">
            <v>単管損料</v>
          </cell>
          <cell r="E135" t="str">
            <v>φ48.6mm</v>
          </cell>
          <cell r="F135" t="str">
            <v>ｍ</v>
          </cell>
          <cell r="G135">
            <v>20</v>
          </cell>
          <cell r="I135" t="str">
            <v>建機算定表P421
0.51×20×2</v>
          </cell>
        </row>
        <row r="136">
          <cell r="B136">
            <v>136</v>
          </cell>
          <cell r="D136" t="str">
            <v>曲げ鋼管材料費</v>
          </cell>
          <cell r="E136" t="str">
            <v>φ48.6mm</v>
          </cell>
          <cell r="F136" t="str">
            <v>ｍ</v>
          </cell>
          <cell r="G136">
            <v>30</v>
          </cell>
          <cell r="I136" t="str">
            <v>建機算定表P420
275/3/3</v>
          </cell>
        </row>
        <row r="137">
          <cell r="B137">
            <v>137</v>
          </cell>
          <cell r="D137" t="str">
            <v>曲げ鋼管材料費</v>
          </cell>
          <cell r="E137" t="str">
            <v>φ48.6mm</v>
          </cell>
          <cell r="F137" t="str">
            <v>ｍ</v>
          </cell>
          <cell r="G137">
            <v>91</v>
          </cell>
          <cell r="I137" t="str">
            <v>建機算定表P420
275/3/1</v>
          </cell>
        </row>
        <row r="138">
          <cell r="B138">
            <v>138</v>
          </cell>
          <cell r="D138" t="str">
            <v>曲げ加工費</v>
          </cell>
          <cell r="F138" t="str">
            <v>ｍ</v>
          </cell>
          <cell r="G138">
            <v>91</v>
          </cell>
          <cell r="I138" t="str">
            <v>建機算定表P420
275/3</v>
          </cell>
        </row>
        <row r="139">
          <cell r="B139">
            <v>139</v>
          </cell>
          <cell r="D139" t="str">
            <v>曲げ加工費</v>
          </cell>
          <cell r="F139" t="str">
            <v>ｍ</v>
          </cell>
          <cell r="G139">
            <v>275</v>
          </cell>
          <cell r="I139" t="str">
            <v>建機算定表P420
275/1</v>
          </cell>
        </row>
        <row r="140">
          <cell r="B140">
            <v>140</v>
          </cell>
          <cell r="D140" t="str">
            <v>ｽｸﾗｯﾌﾟ</v>
          </cell>
          <cell r="F140" t="str">
            <v>t</v>
          </cell>
          <cell r="G140">
            <v>-1166</v>
          </cell>
          <cell r="I140" t="str">
            <v>建設物価4月P682
-3,500/3</v>
          </cell>
        </row>
        <row r="141">
          <cell r="B141">
            <v>141</v>
          </cell>
          <cell r="D141" t="str">
            <v>ｽｸﾗｯﾌﾟ</v>
          </cell>
          <cell r="F141" t="str">
            <v>t</v>
          </cell>
          <cell r="G141">
            <v>-3500</v>
          </cell>
          <cell r="I141" t="str">
            <v>建設物価4月P682
-3,500/1</v>
          </cell>
        </row>
        <row r="142">
          <cell r="B142">
            <v>142</v>
          </cell>
        </row>
        <row r="143">
          <cell r="B143">
            <v>143</v>
          </cell>
          <cell r="D143" t="str">
            <v>防水剤</v>
          </cell>
          <cell r="F143" t="str">
            <v>㎏</v>
          </cell>
          <cell r="G143">
            <v>2850</v>
          </cell>
          <cell r="I143" t="str">
            <v>建設物価10月P149
28,500/10</v>
          </cell>
        </row>
        <row r="144">
          <cell r="B144">
            <v>144</v>
          </cell>
          <cell r="D144" t="str">
            <v>ﾊﾞｯｸｱｯﾌﾟ材</v>
          </cell>
          <cell r="E144" t="str">
            <v>ｺﾞﾑ発泡体</v>
          </cell>
          <cell r="F144" t="str">
            <v>ｍ3</v>
          </cell>
          <cell r="G144">
            <v>110000</v>
          </cell>
          <cell r="I144" t="str">
            <v>建設物価4月P170
1,100/0.01</v>
          </cell>
        </row>
        <row r="145">
          <cell r="B145">
            <v>145</v>
          </cell>
          <cell r="D145" t="str">
            <v>弾性ｼ-ﾘﾝｸﾞ材</v>
          </cell>
          <cell r="E145" t="str">
            <v>ｼﾘｺｰﾝ系</v>
          </cell>
          <cell r="F145" t="str">
            <v>ｍ3</v>
          </cell>
          <cell r="G145">
            <v>2160000</v>
          </cell>
          <cell r="I145" t="str">
            <v>建設物価4月P367
2,160×1,000</v>
          </cell>
        </row>
        <row r="146">
          <cell r="B146">
            <v>146</v>
          </cell>
          <cell r="D146" t="str">
            <v>弾性ｼ-ﾘﾝｸﾞ材</v>
          </cell>
          <cell r="E146" t="str">
            <v>ﾎﾟﾘｳﾚﾀﾝ系</v>
          </cell>
          <cell r="F146" t="str">
            <v>ｍ3</v>
          </cell>
          <cell r="G146">
            <v>1010000</v>
          </cell>
          <cell r="I146" t="str">
            <v>建設物価4月P367
1,010×1,000</v>
          </cell>
        </row>
        <row r="147">
          <cell r="B147">
            <v>147</v>
          </cell>
          <cell r="D147" t="str">
            <v>止水板</v>
          </cell>
          <cell r="E147" t="str">
            <v>塩ﾋﾞ b=300mm</v>
          </cell>
          <cell r="F147" t="str">
            <v>ｍ</v>
          </cell>
          <cell r="G147">
            <v>2250</v>
          </cell>
          <cell r="I147" t="str">
            <v>建設物価4月P311</v>
          </cell>
        </row>
        <row r="148">
          <cell r="B148">
            <v>148</v>
          </cell>
          <cell r="D148" t="str">
            <v>目地材</v>
          </cell>
          <cell r="E148" t="str">
            <v>ｺﾞﾑ発泡体 t=20mm</v>
          </cell>
          <cell r="F148" t="str">
            <v>㎡</v>
          </cell>
          <cell r="G148">
            <v>2340</v>
          </cell>
          <cell r="I148" t="str">
            <v>建設物価4月P170</v>
          </cell>
        </row>
        <row r="149">
          <cell r="B149">
            <v>149</v>
          </cell>
          <cell r="D149" t="str">
            <v>目地材</v>
          </cell>
          <cell r="E149" t="str">
            <v>瀝青質 t=20mm</v>
          </cell>
          <cell r="F149" t="str">
            <v>㎡</v>
          </cell>
          <cell r="G149">
            <v>1640</v>
          </cell>
          <cell r="I149" t="str">
            <v>建設物価4月P170</v>
          </cell>
        </row>
        <row r="150">
          <cell r="B150">
            <v>150</v>
          </cell>
        </row>
        <row r="151">
          <cell r="B151">
            <v>151</v>
          </cell>
          <cell r="D151" t="str">
            <v>安全ﾈｯﾄ損料</v>
          </cell>
          <cell r="F151" t="str">
            <v>㎡</v>
          </cell>
          <cell r="G151">
            <v>136</v>
          </cell>
          <cell r="I151" t="str">
            <v>建設物価10月P706
0.5×180+10</v>
          </cell>
        </row>
        <row r="152">
          <cell r="B152">
            <v>152</v>
          </cell>
          <cell r="D152" t="str">
            <v>ｸﾞﾘｰﾝﾈｯﾄ損料</v>
          </cell>
          <cell r="F152" t="str">
            <v>㎡</v>
          </cell>
          <cell r="G152">
            <v>100</v>
          </cell>
          <cell r="I152" t="str">
            <v>建設物価4月P706
0.4×180+10</v>
          </cell>
        </row>
        <row r="153">
          <cell r="B153">
            <v>153</v>
          </cell>
        </row>
        <row r="154">
          <cell r="B154">
            <v>154</v>
          </cell>
        </row>
        <row r="155">
          <cell r="B155">
            <v>155</v>
          </cell>
        </row>
        <row r="156">
          <cell r="B156">
            <v>156</v>
          </cell>
        </row>
        <row r="157">
          <cell r="B157">
            <v>157</v>
          </cell>
        </row>
        <row r="158">
          <cell r="B158">
            <v>158</v>
          </cell>
        </row>
        <row r="159">
          <cell r="B159">
            <v>159</v>
          </cell>
          <cell r="D159" t="str">
            <v>PC鋼線</v>
          </cell>
          <cell r="E159" t="str">
            <v>1-S12.4</v>
          </cell>
          <cell r="F159" t="str">
            <v>ｔ</v>
          </cell>
          <cell r="G159">
            <v>250000</v>
          </cell>
          <cell r="I159" t="str">
            <v>建設物価4月P266
250×1,000</v>
          </cell>
        </row>
        <row r="160">
          <cell r="B160">
            <v>160</v>
          </cell>
          <cell r="D160" t="str">
            <v>PC鋼線</v>
          </cell>
          <cell r="E160" t="str">
            <v>1-S12.7</v>
          </cell>
          <cell r="F160" t="str">
            <v>ｔ</v>
          </cell>
          <cell r="G160">
            <v>256000</v>
          </cell>
          <cell r="I160" t="str">
            <v>建設物価4月P266
256×1,000</v>
          </cell>
        </row>
        <row r="161">
          <cell r="B161">
            <v>161</v>
          </cell>
          <cell r="D161" t="str">
            <v>PC鋼線</v>
          </cell>
          <cell r="E161" t="str">
            <v>1-S15.2</v>
          </cell>
          <cell r="F161" t="str">
            <v>ｔ</v>
          </cell>
          <cell r="G161">
            <v>269000</v>
          </cell>
          <cell r="I161" t="str">
            <v>建設物価4月P266
269×1,000</v>
          </cell>
        </row>
        <row r="162">
          <cell r="B162">
            <v>162</v>
          </cell>
          <cell r="D162" t="str">
            <v>PC鋼線</v>
          </cell>
          <cell r="E162" t="str">
            <v>1-S17.8</v>
          </cell>
          <cell r="F162" t="str">
            <v>ｔ</v>
          </cell>
          <cell r="G162">
            <v>316000</v>
          </cell>
          <cell r="I162" t="str">
            <v>建設物価10月P266
(276+40)×1,000</v>
          </cell>
        </row>
        <row r="163">
          <cell r="B163">
            <v>163</v>
          </cell>
          <cell r="D163" t="str">
            <v>PC鋼線</v>
          </cell>
          <cell r="E163" t="str">
            <v>1-S19.3</v>
          </cell>
          <cell r="F163" t="str">
            <v>ｔ</v>
          </cell>
          <cell r="G163">
            <v>291000</v>
          </cell>
          <cell r="I163" t="str">
            <v>建設物価4月P266
291×1,000</v>
          </cell>
        </row>
        <row r="164">
          <cell r="B164">
            <v>164</v>
          </cell>
          <cell r="D164" t="str">
            <v>PC鋼線</v>
          </cell>
          <cell r="E164" t="str">
            <v>1-S21.8</v>
          </cell>
          <cell r="F164" t="str">
            <v>ｔ</v>
          </cell>
          <cell r="G164">
            <v>296000</v>
          </cell>
          <cell r="I164" t="str">
            <v>建設物価4月P266
296×1,000</v>
          </cell>
        </row>
        <row r="165">
          <cell r="B165">
            <v>165</v>
          </cell>
          <cell r="D165" t="str">
            <v>PC鋼線</v>
          </cell>
          <cell r="E165" t="str">
            <v>12-T12.4</v>
          </cell>
          <cell r="F165" t="str">
            <v>ｔ</v>
          </cell>
          <cell r="G165">
            <v>250000</v>
          </cell>
          <cell r="I165" t="str">
            <v>建設物価4月P266
250×1,000</v>
          </cell>
        </row>
        <row r="166">
          <cell r="B166">
            <v>166</v>
          </cell>
          <cell r="D166" t="str">
            <v>PC鋼線</v>
          </cell>
          <cell r="E166" t="str">
            <v>12-T12.7</v>
          </cell>
          <cell r="F166" t="str">
            <v>ｔ</v>
          </cell>
          <cell r="G166">
            <v>256000</v>
          </cell>
          <cell r="I166" t="str">
            <v>建設物価4月P266
256×1,000</v>
          </cell>
        </row>
        <row r="167">
          <cell r="B167">
            <v>167</v>
          </cell>
          <cell r="D167" t="str">
            <v>PC鋼線</v>
          </cell>
          <cell r="E167" t="str">
            <v>12-T15.2</v>
          </cell>
          <cell r="F167" t="str">
            <v>ｔ</v>
          </cell>
          <cell r="G167">
            <v>269000</v>
          </cell>
          <cell r="I167" t="str">
            <v>建設物価4月P266
269×1,000</v>
          </cell>
        </row>
        <row r="168">
          <cell r="B168">
            <v>168</v>
          </cell>
          <cell r="D168" t="str">
            <v>PC鋼棒</v>
          </cell>
          <cell r="E168" t="str">
            <v>φ17 B種1号1～3ｍ</v>
          </cell>
          <cell r="F168" t="str">
            <v>ｔ</v>
          </cell>
          <cell r="G168">
            <v>310000</v>
          </cell>
          <cell r="I168" t="str">
            <v>建設物価10月P266
310×1,000</v>
          </cell>
        </row>
        <row r="169">
          <cell r="B169">
            <v>169</v>
          </cell>
          <cell r="D169" t="str">
            <v>PC鋼棒</v>
          </cell>
          <cell r="E169" t="str">
            <v>φ17 B種1号3～4ｍ</v>
          </cell>
          <cell r="F169" t="str">
            <v>ｔ</v>
          </cell>
          <cell r="G169">
            <v>256000</v>
          </cell>
          <cell r="I169" t="str">
            <v>建設物価10月P266
256×1,000</v>
          </cell>
        </row>
        <row r="170">
          <cell r="B170">
            <v>170</v>
          </cell>
          <cell r="D170" t="str">
            <v>PC鋼棒</v>
          </cell>
          <cell r="E170" t="str">
            <v>φ17 B種1号4～5ｍ</v>
          </cell>
          <cell r="F170" t="str">
            <v>ｔ</v>
          </cell>
          <cell r="G170">
            <v>244000</v>
          </cell>
          <cell r="I170" t="str">
            <v>建設物価10月P266
244×1,000</v>
          </cell>
        </row>
        <row r="171">
          <cell r="B171">
            <v>171</v>
          </cell>
          <cell r="D171" t="str">
            <v>PC鋼棒</v>
          </cell>
          <cell r="E171" t="str">
            <v>φ17 B種1号5～8ｍ</v>
          </cell>
          <cell r="F171" t="str">
            <v>ｔ</v>
          </cell>
          <cell r="G171">
            <v>244000</v>
          </cell>
          <cell r="I171" t="str">
            <v>建設物価4月P266
244×1,000</v>
          </cell>
        </row>
        <row r="172">
          <cell r="B172">
            <v>172</v>
          </cell>
          <cell r="D172" t="str">
            <v>PC鋼棒</v>
          </cell>
          <cell r="E172" t="str">
            <v>φ17 B種1号8ｍ以上</v>
          </cell>
          <cell r="F172" t="str">
            <v>ｔ</v>
          </cell>
          <cell r="G172">
            <v>249000</v>
          </cell>
          <cell r="I172" t="str">
            <v>建設物価4月P266
249×1,000</v>
          </cell>
        </row>
        <row r="173">
          <cell r="B173">
            <v>173</v>
          </cell>
          <cell r="D173" t="str">
            <v>PC鋼棒</v>
          </cell>
          <cell r="E173" t="str">
            <v>φ23 B種1号1～3ｍ</v>
          </cell>
          <cell r="F173" t="str">
            <v>ｔ</v>
          </cell>
          <cell r="G173">
            <v>304000</v>
          </cell>
          <cell r="I173" t="str">
            <v>建設物価4月P266
304×1,000</v>
          </cell>
        </row>
        <row r="174">
          <cell r="B174">
            <v>174</v>
          </cell>
          <cell r="D174" t="str">
            <v>PC鋼棒</v>
          </cell>
          <cell r="E174" t="str">
            <v>φ23 B種1号3～4ｍ</v>
          </cell>
          <cell r="F174" t="str">
            <v>ｔ</v>
          </cell>
          <cell r="G174">
            <v>253000</v>
          </cell>
          <cell r="I174" t="str">
            <v>建設物価4月P266
253×1,000</v>
          </cell>
        </row>
        <row r="175">
          <cell r="B175">
            <v>175</v>
          </cell>
          <cell r="D175" t="str">
            <v>PC鋼棒</v>
          </cell>
          <cell r="E175" t="str">
            <v>φ23 B種1号4～5ｍ</v>
          </cell>
          <cell r="F175" t="str">
            <v>ｔ</v>
          </cell>
          <cell r="G175">
            <v>241000</v>
          </cell>
          <cell r="I175" t="str">
            <v>建設物価4月P266
241×1,000</v>
          </cell>
        </row>
        <row r="176">
          <cell r="B176">
            <v>176</v>
          </cell>
          <cell r="D176" t="str">
            <v>PC鋼棒</v>
          </cell>
          <cell r="E176" t="str">
            <v>φ23 B種1号5～8ｍ</v>
          </cell>
          <cell r="F176" t="str">
            <v>ｔ</v>
          </cell>
          <cell r="G176">
            <v>237000</v>
          </cell>
          <cell r="I176" t="str">
            <v>建設物価4月P266
237×1,000</v>
          </cell>
        </row>
        <row r="177">
          <cell r="B177">
            <v>177</v>
          </cell>
          <cell r="D177" t="str">
            <v>PC鋼棒</v>
          </cell>
          <cell r="E177" t="str">
            <v>φ23 B種1号8ｍ以上</v>
          </cell>
          <cell r="F177" t="str">
            <v>ｔ</v>
          </cell>
          <cell r="G177">
            <v>241000</v>
          </cell>
          <cell r="I177" t="str">
            <v>建設物価4月P266
241×1,000</v>
          </cell>
        </row>
        <row r="178">
          <cell r="B178">
            <v>178</v>
          </cell>
          <cell r="D178" t="str">
            <v>PC鋼棒</v>
          </cell>
          <cell r="E178" t="str">
            <v>φ26 B種1号1～3ｍ</v>
          </cell>
          <cell r="F178" t="str">
            <v>ｔ</v>
          </cell>
          <cell r="G178">
            <v>304000</v>
          </cell>
          <cell r="I178" t="str">
            <v>建設物価10月P266
304×1,000</v>
          </cell>
        </row>
        <row r="179">
          <cell r="B179">
            <v>179</v>
          </cell>
          <cell r="D179" t="str">
            <v>PC鋼棒</v>
          </cell>
          <cell r="E179" t="str">
            <v>φ26 B種1号3～4ｍ</v>
          </cell>
          <cell r="F179" t="str">
            <v>ｔ</v>
          </cell>
          <cell r="G179">
            <v>253000</v>
          </cell>
          <cell r="I179" t="str">
            <v>建設物価10月P266
253×1,000</v>
          </cell>
        </row>
        <row r="180">
          <cell r="B180">
            <v>180</v>
          </cell>
          <cell r="D180" t="str">
            <v>PC鋼棒</v>
          </cell>
          <cell r="E180" t="str">
            <v>φ26 B種1号4～5ｍ</v>
          </cell>
          <cell r="F180" t="str">
            <v>ｔ</v>
          </cell>
          <cell r="G180">
            <v>241000</v>
          </cell>
          <cell r="I180" t="str">
            <v>建設物価10月P266
241×1,000</v>
          </cell>
        </row>
        <row r="181">
          <cell r="B181">
            <v>181</v>
          </cell>
          <cell r="D181" t="str">
            <v>PC鋼棒</v>
          </cell>
          <cell r="E181" t="str">
            <v>φ26 B種1号5～8ｍ</v>
          </cell>
          <cell r="F181" t="str">
            <v>ｔ</v>
          </cell>
          <cell r="G181">
            <v>237000</v>
          </cell>
          <cell r="I181" t="str">
            <v>建設物価10月P266
237×1,000</v>
          </cell>
        </row>
        <row r="182">
          <cell r="B182">
            <v>182</v>
          </cell>
          <cell r="D182" t="str">
            <v>PC鋼棒</v>
          </cell>
          <cell r="E182" t="str">
            <v>φ26 B種1号8ｍ以上</v>
          </cell>
          <cell r="F182" t="str">
            <v>ｔ</v>
          </cell>
          <cell r="G182">
            <v>241000</v>
          </cell>
          <cell r="I182" t="str">
            <v>建設物価10月P266
241×1,000</v>
          </cell>
        </row>
        <row r="183">
          <cell r="B183">
            <v>183</v>
          </cell>
          <cell r="D183" t="str">
            <v>PC鋼棒</v>
          </cell>
          <cell r="E183" t="str">
            <v>φ32 B種1号1～3ｍ</v>
          </cell>
          <cell r="F183" t="str">
            <v>ｔ</v>
          </cell>
          <cell r="G183">
            <v>304000</v>
          </cell>
          <cell r="I183" t="str">
            <v>建設物価4月P266
304×1,000</v>
          </cell>
        </row>
        <row r="184">
          <cell r="B184">
            <v>184</v>
          </cell>
          <cell r="D184" t="str">
            <v>PC鋼棒</v>
          </cell>
          <cell r="E184" t="str">
            <v>φ32 B種1号3～4ｍ</v>
          </cell>
          <cell r="F184" t="str">
            <v>ｔ</v>
          </cell>
          <cell r="G184">
            <v>253000</v>
          </cell>
          <cell r="I184" t="str">
            <v>建設物価4月P266
253×1,000</v>
          </cell>
        </row>
        <row r="185">
          <cell r="B185">
            <v>185</v>
          </cell>
          <cell r="D185" t="str">
            <v>PC鋼棒</v>
          </cell>
          <cell r="E185" t="str">
            <v>φ32 B種1号4～5ｍ</v>
          </cell>
          <cell r="F185" t="str">
            <v>ｔ</v>
          </cell>
          <cell r="G185">
            <v>241000</v>
          </cell>
          <cell r="I185" t="str">
            <v>建設物価4月P266
241×1,000</v>
          </cell>
        </row>
        <row r="186">
          <cell r="B186">
            <v>186</v>
          </cell>
          <cell r="D186" t="str">
            <v>PC鋼棒</v>
          </cell>
          <cell r="E186" t="str">
            <v>φ32 B種1号5～8ｍ</v>
          </cell>
          <cell r="F186" t="str">
            <v>ｔ</v>
          </cell>
          <cell r="G186">
            <v>237000</v>
          </cell>
          <cell r="I186" t="str">
            <v>建設物価4月P266
237×1,000</v>
          </cell>
        </row>
        <row r="187">
          <cell r="B187">
            <v>187</v>
          </cell>
          <cell r="D187" t="str">
            <v>PC鋼棒</v>
          </cell>
          <cell r="E187" t="str">
            <v>φ32 B種1号8ｍ以上</v>
          </cell>
          <cell r="F187" t="str">
            <v>ｔ</v>
          </cell>
          <cell r="G187">
            <v>241000</v>
          </cell>
          <cell r="I187" t="str">
            <v>建設物価4月P266
241×1,000</v>
          </cell>
        </row>
        <row r="188">
          <cell r="B188">
            <v>188</v>
          </cell>
        </row>
        <row r="189">
          <cell r="B189">
            <v>189</v>
          </cell>
          <cell r="D189" t="str">
            <v>ｼ-ｽ</v>
          </cell>
          <cell r="E189" t="str">
            <v>φ23</v>
          </cell>
          <cell r="F189" t="str">
            <v>ｍ</v>
          </cell>
          <cell r="G189">
            <v>146</v>
          </cell>
          <cell r="I189" t="str">
            <v>建設資材資料P16</v>
          </cell>
        </row>
        <row r="190">
          <cell r="B190">
            <v>190</v>
          </cell>
          <cell r="D190" t="str">
            <v>ｼ-ｽ</v>
          </cell>
          <cell r="E190" t="str">
            <v>φ26</v>
          </cell>
          <cell r="F190" t="str">
            <v>ｍ</v>
          </cell>
          <cell r="G190">
            <v>144</v>
          </cell>
          <cell r="I190" t="str">
            <v>積算資料4月P276</v>
          </cell>
        </row>
        <row r="191">
          <cell r="B191">
            <v>191</v>
          </cell>
          <cell r="D191" t="str">
            <v>ｼ-ｽ</v>
          </cell>
          <cell r="E191" t="str">
            <v>φ28</v>
          </cell>
          <cell r="F191" t="str">
            <v>ｍ</v>
          </cell>
          <cell r="G191">
            <v>144</v>
          </cell>
          <cell r="I191" t="str">
            <v>建設物価10月P266</v>
          </cell>
        </row>
        <row r="192">
          <cell r="B192">
            <v>192</v>
          </cell>
          <cell r="D192" t="str">
            <v>ｼ-ｽ</v>
          </cell>
          <cell r="E192" t="str">
            <v>φ30</v>
          </cell>
          <cell r="F192" t="str">
            <v>ｍ</v>
          </cell>
          <cell r="G192">
            <v>148</v>
          </cell>
          <cell r="I192" t="str">
            <v>建設物価4月P266</v>
          </cell>
        </row>
        <row r="193">
          <cell r="B193">
            <v>193</v>
          </cell>
          <cell r="D193" t="str">
            <v>ｼ-ｽ</v>
          </cell>
          <cell r="E193" t="str">
            <v>φ32</v>
          </cell>
          <cell r="F193" t="str">
            <v>ｍ</v>
          </cell>
          <cell r="G193">
            <v>148</v>
          </cell>
          <cell r="I193" t="str">
            <v>建設物価10月P266</v>
          </cell>
        </row>
        <row r="194">
          <cell r="B194">
            <v>194</v>
          </cell>
          <cell r="D194" t="str">
            <v>ｼ-ｽ</v>
          </cell>
          <cell r="E194" t="str">
            <v>φ62</v>
          </cell>
          <cell r="F194" t="str">
            <v>ｍ</v>
          </cell>
          <cell r="G194">
            <v>325</v>
          </cell>
          <cell r="I194" t="str">
            <v>積算資料4月P276</v>
          </cell>
        </row>
        <row r="195">
          <cell r="B195">
            <v>195</v>
          </cell>
          <cell r="D195" t="str">
            <v>ｼ-ｽ</v>
          </cell>
          <cell r="E195" t="str">
            <v>φ75</v>
          </cell>
          <cell r="F195" t="str">
            <v>ｍ</v>
          </cell>
          <cell r="G195">
            <v>414</v>
          </cell>
          <cell r="I195" t="str">
            <v>建設物価4月P266</v>
          </cell>
        </row>
        <row r="196">
          <cell r="B196">
            <v>196</v>
          </cell>
          <cell r="D196" t="str">
            <v>ｺﾝｼﾞｯﾄｼ-ｽ</v>
          </cell>
          <cell r="E196" t="str">
            <v>φ25.4</v>
          </cell>
          <cell r="F196" t="str">
            <v>ｍ</v>
          </cell>
          <cell r="G196">
            <v>135</v>
          </cell>
          <cell r="I196" t="str">
            <v>建設物価10月P486
495/3.66</v>
          </cell>
        </row>
        <row r="197">
          <cell r="B197">
            <v>197</v>
          </cell>
          <cell r="D197" t="str">
            <v>ｺﾝｼﾞｯﾄｼ-ｽ</v>
          </cell>
          <cell r="E197" t="str">
            <v>φ31.8</v>
          </cell>
          <cell r="F197" t="str">
            <v>ｍ</v>
          </cell>
          <cell r="G197">
            <v>178</v>
          </cell>
          <cell r="I197" t="str">
            <v>建設物価4月P486
655/3.66</v>
          </cell>
        </row>
        <row r="198">
          <cell r="B198">
            <v>198</v>
          </cell>
          <cell r="D198" t="str">
            <v>ｺﾝｼﾞｯﾄｼ-ｽ</v>
          </cell>
          <cell r="E198" t="str">
            <v>φ38.1</v>
          </cell>
          <cell r="F198" t="str">
            <v>ｍ</v>
          </cell>
          <cell r="G198">
            <v>214</v>
          </cell>
          <cell r="I198" t="str">
            <v>建設物価10月P486
785/3.66</v>
          </cell>
        </row>
        <row r="199">
          <cell r="B199">
            <v>199</v>
          </cell>
          <cell r="D199" t="str">
            <v>ｺﾝｼﾞｯﾄｼ-ｽ</v>
          </cell>
          <cell r="E199" t="str">
            <v>φ42.7</v>
          </cell>
          <cell r="F199" t="str">
            <v>ｍ</v>
          </cell>
          <cell r="G199">
            <v>214</v>
          </cell>
          <cell r="I199" t="str">
            <v>建設物価4月P486
785/3.66</v>
          </cell>
        </row>
        <row r="200">
          <cell r="B200">
            <v>200</v>
          </cell>
        </row>
        <row r="201">
          <cell r="B201">
            <v>201</v>
          </cell>
          <cell r="D201" t="str">
            <v>定着装置</v>
          </cell>
          <cell r="E201" t="str">
            <v>1-S12.4 埋込用</v>
          </cell>
          <cell r="F201" t="str">
            <v>組</v>
          </cell>
          <cell r="G201">
            <v>2100</v>
          </cell>
          <cell r="I201" t="str">
            <v>建設資材資料P6</v>
          </cell>
        </row>
        <row r="202">
          <cell r="B202">
            <v>202</v>
          </cell>
          <cell r="D202" t="str">
            <v>定着装置</v>
          </cell>
          <cell r="E202" t="str">
            <v>1-S12.7 埋込用</v>
          </cell>
          <cell r="F202" t="str">
            <v>組</v>
          </cell>
          <cell r="G202">
            <v>2100</v>
          </cell>
          <cell r="I202" t="str">
            <v>建設資材資料P6</v>
          </cell>
        </row>
        <row r="203">
          <cell r="B203">
            <v>203</v>
          </cell>
          <cell r="D203" t="str">
            <v>定着装置</v>
          </cell>
          <cell r="E203" t="str">
            <v>1-S15.2 埋込用</v>
          </cell>
          <cell r="F203" t="str">
            <v>組</v>
          </cell>
          <cell r="G203">
            <v>2290</v>
          </cell>
          <cell r="I203" t="str">
            <v>建設物価4月P267</v>
          </cell>
        </row>
        <row r="204">
          <cell r="B204">
            <v>204</v>
          </cell>
          <cell r="D204" t="str">
            <v>定着装置</v>
          </cell>
          <cell r="E204" t="str">
            <v>1-S17.8 埋込用</v>
          </cell>
          <cell r="F204" t="str">
            <v>組</v>
          </cell>
          <cell r="G204">
            <v>3050</v>
          </cell>
          <cell r="I204" t="str">
            <v>建設物価10月P267</v>
          </cell>
        </row>
        <row r="205">
          <cell r="B205">
            <v>205</v>
          </cell>
          <cell r="D205" t="str">
            <v>定着装置</v>
          </cell>
          <cell r="E205" t="str">
            <v>1-S19.3 埋込用</v>
          </cell>
          <cell r="F205" t="str">
            <v>組</v>
          </cell>
          <cell r="G205">
            <v>3410</v>
          </cell>
          <cell r="I205" t="str">
            <v>建設物価4月P267</v>
          </cell>
        </row>
        <row r="206">
          <cell r="B206">
            <v>206</v>
          </cell>
          <cell r="D206" t="str">
            <v>定着装置</v>
          </cell>
          <cell r="E206" t="str">
            <v>1-S21.8 埋込用</v>
          </cell>
          <cell r="F206" t="str">
            <v>組</v>
          </cell>
          <cell r="G206">
            <v>4230</v>
          </cell>
          <cell r="I206" t="str">
            <v>建設物価4月P267</v>
          </cell>
        </row>
        <row r="207">
          <cell r="B207">
            <v>207</v>
          </cell>
          <cell r="D207" t="str">
            <v>定着装置</v>
          </cell>
          <cell r="E207" t="str">
            <v>12-T12.4</v>
          </cell>
          <cell r="F207" t="str">
            <v>組</v>
          </cell>
          <cell r="G207">
            <v>16800</v>
          </cell>
          <cell r="I207" t="str">
            <v>建設物価4月P267</v>
          </cell>
        </row>
        <row r="208">
          <cell r="B208">
            <v>208</v>
          </cell>
          <cell r="D208" t="str">
            <v>定着装置</v>
          </cell>
          <cell r="E208" t="str">
            <v>12-T12.7</v>
          </cell>
          <cell r="F208" t="str">
            <v>組</v>
          </cell>
          <cell r="G208">
            <v>16800</v>
          </cell>
          <cell r="I208" t="str">
            <v>建設物価4月P267</v>
          </cell>
        </row>
        <row r="209">
          <cell r="B209">
            <v>209</v>
          </cell>
          <cell r="D209" t="str">
            <v>定着装置</v>
          </cell>
          <cell r="E209" t="str">
            <v>12-T15.2</v>
          </cell>
          <cell r="F209" t="str">
            <v>組</v>
          </cell>
          <cell r="G209">
            <v>26300</v>
          </cell>
          <cell r="I209" t="str">
            <v>建設物価4月P267</v>
          </cell>
        </row>
        <row r="210">
          <cell r="B210">
            <v>210</v>
          </cell>
          <cell r="D210" t="str">
            <v>定着装置</v>
          </cell>
          <cell r="E210" t="str">
            <v>φ17 埋込用</v>
          </cell>
          <cell r="F210" t="str">
            <v>組</v>
          </cell>
          <cell r="G210">
            <v>1010</v>
          </cell>
          <cell r="I210" t="str">
            <v>建設物価10月P267</v>
          </cell>
        </row>
        <row r="211">
          <cell r="B211">
            <v>211</v>
          </cell>
          <cell r="D211" t="str">
            <v>定着装置</v>
          </cell>
          <cell r="E211" t="str">
            <v>φ23 埋込用</v>
          </cell>
          <cell r="F211" t="str">
            <v>組</v>
          </cell>
          <cell r="G211">
            <v>1520</v>
          </cell>
          <cell r="I211" t="str">
            <v>建設物価4月P267</v>
          </cell>
        </row>
        <row r="212">
          <cell r="B212">
            <v>212</v>
          </cell>
          <cell r="D212" t="str">
            <v>定着装置</v>
          </cell>
          <cell r="E212" t="str">
            <v>φ26 埋込用</v>
          </cell>
          <cell r="F212" t="str">
            <v>組</v>
          </cell>
          <cell r="G212">
            <v>1940</v>
          </cell>
          <cell r="I212" t="str">
            <v>建設物価10月P267</v>
          </cell>
        </row>
        <row r="213">
          <cell r="B213">
            <v>213</v>
          </cell>
          <cell r="D213" t="str">
            <v>定着装置</v>
          </cell>
          <cell r="E213" t="str">
            <v>φ32 埋込用</v>
          </cell>
          <cell r="F213" t="str">
            <v>組</v>
          </cell>
          <cell r="G213">
            <v>3180</v>
          </cell>
          <cell r="I213" t="str">
            <v>建設物価4月P267</v>
          </cell>
        </row>
        <row r="214">
          <cell r="B214">
            <v>214</v>
          </cell>
          <cell r="D214" t="str">
            <v>接続具</v>
          </cell>
          <cell r="E214" t="str">
            <v>φ17</v>
          </cell>
          <cell r="F214" t="str">
            <v>組</v>
          </cell>
          <cell r="G214">
            <v>810</v>
          </cell>
          <cell r="I214" t="str">
            <v>建設物価10月P267</v>
          </cell>
        </row>
        <row r="215">
          <cell r="B215">
            <v>215</v>
          </cell>
          <cell r="D215" t="str">
            <v>接続具</v>
          </cell>
          <cell r="E215" t="str">
            <v>φ23</v>
          </cell>
          <cell r="F215" t="str">
            <v>組</v>
          </cell>
          <cell r="G215">
            <v>1110</v>
          </cell>
          <cell r="I215" t="str">
            <v>建設物価4月P267</v>
          </cell>
        </row>
        <row r="216">
          <cell r="B216">
            <v>216</v>
          </cell>
          <cell r="D216" t="str">
            <v>接続具</v>
          </cell>
          <cell r="E216" t="str">
            <v>φ26</v>
          </cell>
          <cell r="F216" t="str">
            <v>組</v>
          </cell>
          <cell r="G216">
            <v>1270</v>
          </cell>
          <cell r="I216" t="str">
            <v>建設物価10月P267</v>
          </cell>
        </row>
        <row r="217">
          <cell r="B217">
            <v>217</v>
          </cell>
          <cell r="D217" t="str">
            <v>接続具</v>
          </cell>
          <cell r="E217" t="str">
            <v>φ32</v>
          </cell>
          <cell r="F217" t="str">
            <v>組</v>
          </cell>
          <cell r="G217">
            <v>1740</v>
          </cell>
          <cell r="I217" t="str">
            <v>建設物価4月P267</v>
          </cell>
        </row>
        <row r="218">
          <cell r="B218">
            <v>218</v>
          </cell>
          <cell r="D218" t="str">
            <v>ｸﾞﾘｯﾄﾞ</v>
          </cell>
          <cell r="E218" t="str">
            <v>1-S12.4</v>
          </cell>
          <cell r="F218" t="str">
            <v>組</v>
          </cell>
          <cell r="G218">
            <v>130</v>
          </cell>
          <cell r="I218" t="str">
            <v>建設資材資料P11</v>
          </cell>
        </row>
        <row r="219">
          <cell r="B219">
            <v>219</v>
          </cell>
          <cell r="D219" t="str">
            <v>ｸﾞﾘｯﾄﾞ</v>
          </cell>
          <cell r="E219" t="str">
            <v>1-S12.7</v>
          </cell>
          <cell r="F219" t="str">
            <v>組</v>
          </cell>
          <cell r="G219">
            <v>130</v>
          </cell>
          <cell r="I219" t="str">
            <v>建設資材資料P11</v>
          </cell>
        </row>
        <row r="220">
          <cell r="B220">
            <v>220</v>
          </cell>
          <cell r="D220" t="str">
            <v>ｸﾞﾘｯﾄﾞ</v>
          </cell>
          <cell r="E220" t="str">
            <v>1-S15.2</v>
          </cell>
          <cell r="F220" t="str">
            <v>組</v>
          </cell>
          <cell r="G220">
            <v>175</v>
          </cell>
          <cell r="I220" t="str">
            <v>建設資材資料P11</v>
          </cell>
        </row>
        <row r="221">
          <cell r="B221">
            <v>221</v>
          </cell>
          <cell r="D221" t="str">
            <v>ｸﾞﾘｯﾄﾞ</v>
          </cell>
          <cell r="E221" t="str">
            <v>1-S17.8</v>
          </cell>
          <cell r="F221" t="str">
            <v>組</v>
          </cell>
          <cell r="G221">
            <v>175</v>
          </cell>
          <cell r="I221" t="str">
            <v>建設資材資料P12</v>
          </cell>
        </row>
        <row r="222">
          <cell r="B222">
            <v>222</v>
          </cell>
          <cell r="D222" t="str">
            <v>ｸﾞﾘｯﾄﾞ</v>
          </cell>
          <cell r="E222" t="str">
            <v>1-S19.3</v>
          </cell>
          <cell r="F222" t="str">
            <v>組</v>
          </cell>
          <cell r="G222">
            <v>175</v>
          </cell>
          <cell r="I222" t="str">
            <v>建設資材資料P12</v>
          </cell>
        </row>
        <row r="223">
          <cell r="B223">
            <v>223</v>
          </cell>
          <cell r="D223" t="str">
            <v>ｸﾞﾘｯﾄﾞ</v>
          </cell>
          <cell r="E223" t="str">
            <v>1-S21.8</v>
          </cell>
          <cell r="F223" t="str">
            <v>組</v>
          </cell>
          <cell r="G223">
            <v>310</v>
          </cell>
          <cell r="I223" t="str">
            <v>建設資材資料P12</v>
          </cell>
        </row>
        <row r="224">
          <cell r="B224">
            <v>224</v>
          </cell>
          <cell r="D224" t="str">
            <v>ｸﾞﾘｯﾄﾞ</v>
          </cell>
          <cell r="E224" t="str">
            <v>12-T12.4</v>
          </cell>
          <cell r="F224" t="str">
            <v>組</v>
          </cell>
          <cell r="G224">
            <v>1100</v>
          </cell>
          <cell r="I224" t="str">
            <v>建設資材資料P12</v>
          </cell>
        </row>
        <row r="225">
          <cell r="B225">
            <v>225</v>
          </cell>
          <cell r="D225" t="str">
            <v>ｸﾞﾘｯﾄﾞ</v>
          </cell>
          <cell r="E225" t="str">
            <v>12-T12.7</v>
          </cell>
          <cell r="F225" t="str">
            <v>組</v>
          </cell>
          <cell r="G225">
            <v>1100</v>
          </cell>
          <cell r="I225" t="str">
            <v>建設資材資料P12</v>
          </cell>
        </row>
        <row r="226">
          <cell r="B226">
            <v>226</v>
          </cell>
          <cell r="D226" t="str">
            <v>ｸﾞﾘｯﾄﾞ</v>
          </cell>
          <cell r="E226" t="str">
            <v>12-T15.2</v>
          </cell>
          <cell r="F226" t="str">
            <v>組</v>
          </cell>
          <cell r="G226">
            <v>2695</v>
          </cell>
          <cell r="I226" t="str">
            <v>建設資材資料P12</v>
          </cell>
        </row>
        <row r="227">
          <cell r="B227">
            <v>227</v>
          </cell>
          <cell r="D227" t="str">
            <v>ｸﾞﾘｯﾄﾞ</v>
          </cell>
          <cell r="E227" t="str">
            <v>φ17</v>
          </cell>
          <cell r="F227" t="str">
            <v>組</v>
          </cell>
          <cell r="G227">
            <v>130</v>
          </cell>
          <cell r="I227" t="str">
            <v>建設資材資料P12</v>
          </cell>
        </row>
        <row r="228">
          <cell r="B228">
            <v>228</v>
          </cell>
          <cell r="D228" t="str">
            <v>ｸﾞﾘｯﾄﾞ</v>
          </cell>
          <cell r="E228" t="str">
            <v>φ23</v>
          </cell>
          <cell r="F228" t="str">
            <v>組</v>
          </cell>
          <cell r="G228">
            <v>175</v>
          </cell>
          <cell r="I228" t="str">
            <v>建設資材資料P12</v>
          </cell>
        </row>
        <row r="229">
          <cell r="B229">
            <v>229</v>
          </cell>
          <cell r="D229" t="str">
            <v>ｸﾞﾘｯﾄﾞ</v>
          </cell>
          <cell r="E229" t="str">
            <v>φ26</v>
          </cell>
          <cell r="F229" t="str">
            <v>組</v>
          </cell>
          <cell r="G229">
            <v>310</v>
          </cell>
          <cell r="I229" t="str">
            <v>建設資材資料P12</v>
          </cell>
        </row>
        <row r="230">
          <cell r="B230">
            <v>230</v>
          </cell>
          <cell r="D230" t="str">
            <v>ｸﾞﾘｯﾄﾞ</v>
          </cell>
          <cell r="E230" t="str">
            <v>φ32</v>
          </cell>
          <cell r="F230" t="str">
            <v>組</v>
          </cell>
          <cell r="G230">
            <v>335</v>
          </cell>
          <cell r="I230" t="str">
            <v>建設資材資料P12</v>
          </cell>
        </row>
        <row r="231">
          <cell r="B231">
            <v>231</v>
          </cell>
          <cell r="D231" t="str">
            <v>ｹ-ﾌﾞﾙｸﾞﾘｯﾌﾟ</v>
          </cell>
          <cell r="E231" t="str">
            <v>12-T12.4</v>
          </cell>
          <cell r="F231" t="str">
            <v>個</v>
          </cell>
          <cell r="G231">
            <v>23800</v>
          </cell>
          <cell r="I231" t="str">
            <v>建設資材資料P13</v>
          </cell>
        </row>
        <row r="232">
          <cell r="B232">
            <v>232</v>
          </cell>
          <cell r="D232" t="str">
            <v>ｹ-ﾌﾞﾙｸﾞﾘｯﾌﾟ</v>
          </cell>
          <cell r="E232" t="str">
            <v>12-T12.7</v>
          </cell>
          <cell r="F232" t="str">
            <v>個</v>
          </cell>
          <cell r="G232">
            <v>23800</v>
          </cell>
          <cell r="I232" t="str">
            <v>建設資材資料P13</v>
          </cell>
        </row>
        <row r="233">
          <cell r="B233">
            <v>233</v>
          </cell>
          <cell r="D233" t="str">
            <v>ｹ-ﾌﾞﾙｸﾞﾘｯﾌﾟ</v>
          </cell>
          <cell r="E233" t="str">
            <v>12-T15.2</v>
          </cell>
          <cell r="F233" t="str">
            <v>個</v>
          </cell>
          <cell r="G233">
            <v>28800</v>
          </cell>
          <cell r="I233" t="str">
            <v>建設資材資料P13</v>
          </cell>
        </row>
        <row r="234">
          <cell r="B234">
            <v>234</v>
          </cell>
          <cell r="D234" t="str">
            <v>ｽﾍﾟ-ｻ-ﾌﾞﾛｯｸ</v>
          </cell>
          <cell r="F234" t="str">
            <v>個</v>
          </cell>
          <cell r="G234">
            <v>99</v>
          </cell>
          <cell r="I234" t="str">
            <v>建設物価10月P140</v>
          </cell>
        </row>
        <row r="235">
          <cell r="B235">
            <v>235</v>
          </cell>
          <cell r="D235" t="str">
            <v>混和剤</v>
          </cell>
          <cell r="E235" t="str">
            <v>GF 1700</v>
          </cell>
          <cell r="F235" t="str">
            <v>㎏</v>
          </cell>
          <cell r="G235">
            <v>1530</v>
          </cell>
          <cell r="I235" t="str">
            <v>県単価P43</v>
          </cell>
        </row>
        <row r="236">
          <cell r="B236">
            <v>236</v>
          </cell>
          <cell r="D236" t="str">
            <v>無収縮材</v>
          </cell>
          <cell r="F236" t="str">
            <v>㎏</v>
          </cell>
          <cell r="G236">
            <v>135</v>
          </cell>
          <cell r="I236" t="str">
            <v>建設物価10月P88</v>
          </cell>
        </row>
        <row r="237">
          <cell r="B237">
            <v>237</v>
          </cell>
          <cell r="D237" t="str">
            <v>箱抜材</v>
          </cell>
          <cell r="F237" t="str">
            <v>ｹ</v>
          </cell>
          <cell r="G237">
            <v>396</v>
          </cell>
          <cell r="I237" t="str">
            <v>建設物価4月P170
1,100/0.01×0.036/10</v>
          </cell>
        </row>
        <row r="238">
          <cell r="B238">
            <v>238</v>
          </cell>
          <cell r="D238" t="str">
            <v>箱抜材</v>
          </cell>
          <cell r="F238" t="str">
            <v>ｹ</v>
          </cell>
          <cell r="G238">
            <v>504</v>
          </cell>
          <cell r="I238" t="str">
            <v>建設物価10月P170
1,100/0.01×0.0459/10</v>
          </cell>
        </row>
        <row r="239">
          <cell r="B239">
            <v>239</v>
          </cell>
          <cell r="D239" t="str">
            <v>箱抜材</v>
          </cell>
          <cell r="F239" t="str">
            <v>ｹ</v>
          </cell>
          <cell r="G239">
            <v>814</v>
          </cell>
          <cell r="I239" t="str">
            <v>建設物価4月P170
1,100/0.01×0.074/10</v>
          </cell>
        </row>
        <row r="240">
          <cell r="B240">
            <v>240</v>
          </cell>
          <cell r="D240" t="str">
            <v>箱抜材</v>
          </cell>
          <cell r="F240" t="str">
            <v>ｹ</v>
          </cell>
          <cell r="G240">
            <v>927</v>
          </cell>
          <cell r="I240" t="str">
            <v>建設物価4月P170
1,100/0.01×0.0843/10</v>
          </cell>
        </row>
        <row r="241">
          <cell r="B241">
            <v>241</v>
          </cell>
          <cell r="D241" t="str">
            <v>箱抜材</v>
          </cell>
          <cell r="F241" t="str">
            <v>ｹ</v>
          </cell>
          <cell r="G241">
            <v>1227</v>
          </cell>
          <cell r="I241" t="str">
            <v>建設物価4月P170
1,100/0.01×0.1116/10</v>
          </cell>
        </row>
        <row r="242">
          <cell r="B242">
            <v>242</v>
          </cell>
          <cell r="D242" t="str">
            <v>ｸﾞﾗｳﾄﾎ-ｽ</v>
          </cell>
          <cell r="E242" t="str">
            <v>φ12</v>
          </cell>
          <cell r="F242" t="str">
            <v>ｍ</v>
          </cell>
          <cell r="G242">
            <v>200</v>
          </cell>
          <cell r="I242" t="str">
            <v>建設資材資料P17</v>
          </cell>
        </row>
        <row r="243">
          <cell r="B243">
            <v>243</v>
          </cell>
          <cell r="D243" t="str">
            <v>ｸﾞﾗｳﾄﾐｷｻ</v>
          </cell>
          <cell r="E243" t="str">
            <v xml:space="preserve">MG-100 </v>
          </cell>
          <cell r="F243" t="str">
            <v>台･日</v>
          </cell>
          <cell r="G243">
            <v>945</v>
          </cell>
          <cell r="I243" t="str">
            <v>建設資材資料P104</v>
          </cell>
        </row>
        <row r="244">
          <cell r="B244">
            <v>244</v>
          </cell>
          <cell r="D244" t="str">
            <v>ｸﾞﾗｳﾄﾎﾟﾝﾌﾟ</v>
          </cell>
          <cell r="E244" t="str">
            <v>ND-32M(S)</v>
          </cell>
          <cell r="F244" t="str">
            <v>台･日</v>
          </cell>
          <cell r="G244">
            <v>1350</v>
          </cell>
          <cell r="I244" t="str">
            <v>建設資材資料P104</v>
          </cell>
        </row>
        <row r="245">
          <cell r="B245">
            <v>245</v>
          </cell>
          <cell r="D245" t="str">
            <v>高速ｶｯﾀ</v>
          </cell>
          <cell r="E245" t="str">
            <v>L-140S</v>
          </cell>
          <cell r="F245" t="str">
            <v>台･日</v>
          </cell>
          <cell r="G245">
            <v>120</v>
          </cell>
          <cell r="I245" t="str">
            <v>建設資材資料P104</v>
          </cell>
        </row>
        <row r="246">
          <cell r="B246">
            <v>246</v>
          </cell>
          <cell r="D246" t="str">
            <v>枕木</v>
          </cell>
          <cell r="E246" t="str">
            <v>並</v>
          </cell>
          <cell r="F246" t="str">
            <v>本･日</v>
          </cell>
          <cell r="G246">
            <v>7</v>
          </cell>
          <cell r="I246" t="str">
            <v>建設資材資料P104</v>
          </cell>
        </row>
        <row r="247">
          <cell r="B247">
            <v>247</v>
          </cell>
          <cell r="D247" t="str">
            <v>足場板</v>
          </cell>
          <cell r="E247" t="str">
            <v>合板</v>
          </cell>
          <cell r="F247" t="str">
            <v>枚</v>
          </cell>
          <cell r="G247">
            <v>86</v>
          </cell>
          <cell r="I247" t="str">
            <v>建機算定表P423
6.2×14</v>
          </cell>
        </row>
        <row r="248">
          <cell r="B248">
            <v>248</v>
          </cell>
          <cell r="D248" t="str">
            <v>足場板</v>
          </cell>
          <cell r="E248" t="str">
            <v>合板</v>
          </cell>
          <cell r="F248" t="str">
            <v>枚</v>
          </cell>
          <cell r="G248">
            <v>80</v>
          </cell>
          <cell r="I248" t="str">
            <v>建機算定表P423
6.2×13</v>
          </cell>
        </row>
        <row r="249">
          <cell r="B249">
            <v>249</v>
          </cell>
          <cell r="D249" t="str">
            <v>ｼﾞｬｯｷ･ﾎﾟﾝﾌﾟ賃料</v>
          </cell>
          <cell r="E249" t="str">
            <v>1-S12.4</v>
          </cell>
          <cell r="F249" t="str">
            <v>組･日</v>
          </cell>
          <cell r="G249">
            <v>3500</v>
          </cell>
          <cell r="I249" t="str">
            <v>PC建協P101</v>
          </cell>
        </row>
        <row r="250">
          <cell r="B250">
            <v>250</v>
          </cell>
          <cell r="D250" t="str">
            <v>ｼﾞｬｯｷ･ﾎﾟﾝﾌﾟ賃料</v>
          </cell>
          <cell r="E250" t="str">
            <v>1-S12.7</v>
          </cell>
          <cell r="F250" t="str">
            <v>組･日</v>
          </cell>
          <cell r="G250">
            <v>3500</v>
          </cell>
          <cell r="I250" t="str">
            <v>PC建協P101</v>
          </cell>
        </row>
        <row r="251">
          <cell r="B251">
            <v>251</v>
          </cell>
          <cell r="D251" t="str">
            <v>ｼﾞｬｯｷ･ﾎﾟﾝﾌﾟ賃料</v>
          </cell>
          <cell r="E251" t="str">
            <v>1-S15.2</v>
          </cell>
          <cell r="F251" t="str">
            <v>組･日</v>
          </cell>
          <cell r="G251">
            <v>3500</v>
          </cell>
          <cell r="I251" t="str">
            <v>PC建協P101</v>
          </cell>
        </row>
        <row r="252">
          <cell r="B252">
            <v>252</v>
          </cell>
          <cell r="D252" t="str">
            <v>ｼﾞｬｯｷ･ﾎﾟﾝﾌﾟ賃料</v>
          </cell>
          <cell r="E252" t="str">
            <v>1-S17.8</v>
          </cell>
          <cell r="F252" t="str">
            <v>組･日</v>
          </cell>
          <cell r="G252">
            <v>3500</v>
          </cell>
          <cell r="I252" t="str">
            <v>PC建協P101</v>
          </cell>
        </row>
        <row r="253">
          <cell r="B253">
            <v>253</v>
          </cell>
          <cell r="D253" t="str">
            <v>ｼﾞｬｯｷ･ﾎﾟﾝﾌﾟ賃料</v>
          </cell>
          <cell r="E253" t="str">
            <v>1-S19.3</v>
          </cell>
          <cell r="F253" t="str">
            <v>組･日</v>
          </cell>
          <cell r="G253">
            <v>3500</v>
          </cell>
          <cell r="I253" t="str">
            <v>PC建協P101</v>
          </cell>
        </row>
        <row r="254">
          <cell r="B254">
            <v>254</v>
          </cell>
          <cell r="D254" t="str">
            <v>ｼﾞｬｯｷ･ﾎﾟﾝﾌﾟ賃料</v>
          </cell>
          <cell r="E254" t="str">
            <v>1-S21.8</v>
          </cell>
          <cell r="F254" t="str">
            <v>組･日</v>
          </cell>
          <cell r="G254">
            <v>3500</v>
          </cell>
          <cell r="I254" t="str">
            <v>PC建協P101</v>
          </cell>
        </row>
        <row r="255">
          <cell r="B255">
            <v>255</v>
          </cell>
          <cell r="D255" t="str">
            <v>ｼﾞｬｯｷ･ﾎﾟﾝﾌﾟ賃料</v>
          </cell>
          <cell r="E255" t="str">
            <v>12-T12.4</v>
          </cell>
          <cell r="F255" t="str">
            <v>組･日</v>
          </cell>
          <cell r="G255">
            <v>5800</v>
          </cell>
          <cell r="I255" t="str">
            <v>PC建協P101</v>
          </cell>
        </row>
        <row r="256">
          <cell r="B256">
            <v>256</v>
          </cell>
          <cell r="D256" t="str">
            <v>ｼﾞｬｯｷ･ﾎﾟﾝﾌﾟ賃料</v>
          </cell>
          <cell r="E256" t="str">
            <v>12-T12.7</v>
          </cell>
          <cell r="F256" t="str">
            <v>組･日</v>
          </cell>
          <cell r="G256">
            <v>5800</v>
          </cell>
          <cell r="I256" t="str">
            <v>PC建協P101</v>
          </cell>
        </row>
        <row r="257">
          <cell r="B257">
            <v>257</v>
          </cell>
          <cell r="D257" t="str">
            <v>ｼﾞｬｯｷ･ﾎﾟﾝﾌﾟ賃料</v>
          </cell>
          <cell r="E257" t="str">
            <v>12-T15.2</v>
          </cell>
          <cell r="F257" t="str">
            <v>組･日</v>
          </cell>
          <cell r="G257">
            <v>8600</v>
          </cell>
          <cell r="I257" t="str">
            <v>PC建協P101</v>
          </cell>
        </row>
        <row r="258">
          <cell r="B258">
            <v>258</v>
          </cell>
          <cell r="D258" t="str">
            <v>ｼﾞｬｯｷ･ﾎﾟﾝﾌﾟ賃料</v>
          </cell>
          <cell r="E258" t="str">
            <v>φ17</v>
          </cell>
          <cell r="F258" t="str">
            <v>組･日</v>
          </cell>
          <cell r="G258">
            <v>1500</v>
          </cell>
          <cell r="I258" t="str">
            <v>PC建協P105</v>
          </cell>
        </row>
        <row r="259">
          <cell r="B259">
            <v>259</v>
          </cell>
          <cell r="D259" t="str">
            <v>ｼﾞｬｯｷ･ﾎﾟﾝﾌﾟ賃料</v>
          </cell>
          <cell r="E259" t="str">
            <v>φ23</v>
          </cell>
          <cell r="F259" t="str">
            <v>組･日</v>
          </cell>
          <cell r="G259">
            <v>3300</v>
          </cell>
          <cell r="I259" t="str">
            <v>PC建協P105</v>
          </cell>
        </row>
        <row r="260">
          <cell r="B260">
            <v>260</v>
          </cell>
          <cell r="D260" t="str">
            <v>ｼﾞｬｯｷ･ﾎﾟﾝﾌﾟ賃料</v>
          </cell>
          <cell r="E260" t="str">
            <v>φ26</v>
          </cell>
          <cell r="F260" t="str">
            <v>組･日</v>
          </cell>
          <cell r="G260">
            <v>3300</v>
          </cell>
          <cell r="I260" t="str">
            <v>PC建協P105</v>
          </cell>
        </row>
        <row r="261">
          <cell r="B261">
            <v>261</v>
          </cell>
          <cell r="D261" t="str">
            <v>ｼﾞｬｯｷ･ﾎﾟﾝﾌﾟ賃料</v>
          </cell>
          <cell r="E261" t="str">
            <v>φ32</v>
          </cell>
          <cell r="F261" t="str">
            <v>組･日</v>
          </cell>
          <cell r="G261">
            <v>3700</v>
          </cell>
          <cell r="I261" t="str">
            <v>PC建協P105</v>
          </cell>
        </row>
        <row r="262">
          <cell r="B262">
            <v>262</v>
          </cell>
          <cell r="D262" t="str">
            <v>ｼﾞｬｯｷﾎﾟﾝﾌﾟ補修費</v>
          </cell>
          <cell r="E262" t="str">
            <v>1-S12.4</v>
          </cell>
          <cell r="F262" t="str">
            <v>回</v>
          </cell>
          <cell r="G262">
            <v>900</v>
          </cell>
          <cell r="I262" t="str">
            <v>PC建協P101</v>
          </cell>
        </row>
        <row r="263">
          <cell r="B263">
            <v>263</v>
          </cell>
          <cell r="D263" t="str">
            <v>ｼﾞｬｯｷﾎﾟﾝﾌﾟ補修費</v>
          </cell>
          <cell r="E263" t="str">
            <v>1-S12.7</v>
          </cell>
          <cell r="F263" t="str">
            <v>回</v>
          </cell>
          <cell r="G263">
            <v>900</v>
          </cell>
          <cell r="I263" t="str">
            <v>PC建協P101</v>
          </cell>
        </row>
        <row r="264">
          <cell r="B264">
            <v>264</v>
          </cell>
          <cell r="D264" t="str">
            <v>ｼﾞｬｯｷﾎﾟﾝﾌﾟ補修費</v>
          </cell>
          <cell r="E264" t="str">
            <v>1-S15.2</v>
          </cell>
          <cell r="F264" t="str">
            <v>回</v>
          </cell>
          <cell r="G264">
            <v>900</v>
          </cell>
          <cell r="I264" t="str">
            <v>PC建協P101</v>
          </cell>
        </row>
        <row r="265">
          <cell r="B265">
            <v>265</v>
          </cell>
          <cell r="D265" t="str">
            <v>ｼﾞｬｯｷﾎﾟﾝﾌﾟ補修費</v>
          </cell>
          <cell r="E265" t="str">
            <v>1-S17.8</v>
          </cell>
          <cell r="F265" t="str">
            <v>回</v>
          </cell>
          <cell r="G265">
            <v>900</v>
          </cell>
          <cell r="I265" t="str">
            <v>PC建協P101</v>
          </cell>
        </row>
        <row r="266">
          <cell r="B266">
            <v>266</v>
          </cell>
          <cell r="D266" t="str">
            <v>ｼﾞｬｯｷﾎﾟﾝﾌﾟ補修費</v>
          </cell>
          <cell r="E266" t="str">
            <v>1-S19.3</v>
          </cell>
          <cell r="F266" t="str">
            <v>回</v>
          </cell>
          <cell r="G266">
            <v>1300</v>
          </cell>
          <cell r="I266" t="str">
            <v>PC建協P101</v>
          </cell>
        </row>
        <row r="267">
          <cell r="B267">
            <v>267</v>
          </cell>
          <cell r="D267" t="str">
            <v>ｼﾞｬｯｷﾎﾟﾝﾌﾟ補修費</v>
          </cell>
          <cell r="E267" t="str">
            <v>1-S21.8</v>
          </cell>
          <cell r="F267" t="str">
            <v>回</v>
          </cell>
          <cell r="G267">
            <v>1300</v>
          </cell>
          <cell r="I267" t="str">
            <v>PC建協P101</v>
          </cell>
        </row>
        <row r="268">
          <cell r="B268">
            <v>268</v>
          </cell>
          <cell r="D268" t="str">
            <v>ｼﾞｬｯｷﾎﾟﾝﾌﾟ補修費</v>
          </cell>
          <cell r="E268" t="str">
            <v>12-T12.4</v>
          </cell>
          <cell r="F268" t="str">
            <v>回</v>
          </cell>
          <cell r="G268">
            <v>1800</v>
          </cell>
          <cell r="I268" t="str">
            <v>PC建協P101</v>
          </cell>
        </row>
        <row r="269">
          <cell r="B269">
            <v>269</v>
          </cell>
          <cell r="D269" t="str">
            <v>ｼﾞｬｯｷﾎﾟﾝﾌﾟ補修費</v>
          </cell>
          <cell r="E269" t="str">
            <v>12-T12.7</v>
          </cell>
          <cell r="F269" t="str">
            <v>回</v>
          </cell>
          <cell r="G269">
            <v>1800</v>
          </cell>
          <cell r="I269" t="str">
            <v>PC建協P101</v>
          </cell>
        </row>
        <row r="270">
          <cell r="B270">
            <v>270</v>
          </cell>
          <cell r="D270" t="str">
            <v>ｼﾞｬｯｷﾎﾟﾝﾌﾟ補修費</v>
          </cell>
          <cell r="E270" t="str">
            <v>12-T15.2</v>
          </cell>
          <cell r="F270" t="str">
            <v>回</v>
          </cell>
          <cell r="G270">
            <v>2600</v>
          </cell>
          <cell r="I270" t="str">
            <v>PC建協P101</v>
          </cell>
        </row>
        <row r="271">
          <cell r="B271">
            <v>271</v>
          </cell>
          <cell r="D271" t="str">
            <v>ｼﾞｬｯｷﾎﾟﾝﾌﾟ補修費</v>
          </cell>
          <cell r="E271" t="str">
            <v>φ17</v>
          </cell>
          <cell r="F271" t="str">
            <v>回</v>
          </cell>
          <cell r="G271">
            <v>500</v>
          </cell>
          <cell r="I271" t="str">
            <v>PC建協P105</v>
          </cell>
        </row>
        <row r="272">
          <cell r="B272">
            <v>272</v>
          </cell>
          <cell r="D272" t="str">
            <v>ｼﾞｬｯｷﾎﾟﾝﾌﾟ補修費</v>
          </cell>
          <cell r="E272" t="str">
            <v>φ23</v>
          </cell>
          <cell r="F272" t="str">
            <v>回</v>
          </cell>
          <cell r="G272">
            <v>500</v>
          </cell>
          <cell r="I272" t="str">
            <v>PC建協P105</v>
          </cell>
        </row>
        <row r="273">
          <cell r="B273">
            <v>273</v>
          </cell>
          <cell r="D273" t="str">
            <v>ｼﾞｬｯｷﾎﾟﾝﾌﾟ補修費</v>
          </cell>
          <cell r="E273" t="str">
            <v>φ26</v>
          </cell>
          <cell r="F273" t="str">
            <v>回</v>
          </cell>
          <cell r="G273">
            <v>700</v>
          </cell>
          <cell r="I273" t="str">
            <v>PC建協P105</v>
          </cell>
        </row>
        <row r="274">
          <cell r="B274">
            <v>274</v>
          </cell>
          <cell r="D274" t="str">
            <v>ｼﾞｬｯｷﾎﾟﾝﾌﾟ補修費</v>
          </cell>
          <cell r="E274" t="str">
            <v>φ32</v>
          </cell>
          <cell r="F274" t="str">
            <v>回</v>
          </cell>
          <cell r="G274">
            <v>700</v>
          </cell>
          <cell r="I274" t="str">
            <v>PC建協P105</v>
          </cell>
        </row>
        <row r="275">
          <cell r="B275">
            <v>275</v>
          </cell>
          <cell r="D275" t="str">
            <v>ｼﾞｬｯｷﾎﾟﾝﾌﾟ運搬費</v>
          </cell>
          <cell r="E275" t="str">
            <v>1-S12.7 100km以内</v>
          </cell>
          <cell r="F275" t="str">
            <v>回</v>
          </cell>
          <cell r="G275">
            <v>7780</v>
          </cell>
          <cell r="I275" t="str">
            <v>PC建協P101</v>
          </cell>
        </row>
        <row r="276">
          <cell r="B276">
            <v>276</v>
          </cell>
          <cell r="D276" t="str">
            <v>ｼﾞｬｯｷﾎﾟﾝﾌﾟ運搬費</v>
          </cell>
          <cell r="E276" t="str">
            <v>1-S12.7 250km以内</v>
          </cell>
          <cell r="F276" t="str">
            <v>回</v>
          </cell>
          <cell r="G276">
            <v>10400</v>
          </cell>
          <cell r="I276" t="str">
            <v>PC建協P101</v>
          </cell>
        </row>
        <row r="277">
          <cell r="B277">
            <v>277</v>
          </cell>
          <cell r="D277" t="str">
            <v>ｼﾞｬｯｷﾎﾟﾝﾌﾟ運搬費</v>
          </cell>
          <cell r="E277" t="str">
            <v>1-S12.7 500km以内</v>
          </cell>
          <cell r="F277" t="str">
            <v>回</v>
          </cell>
          <cell r="G277">
            <v>16680</v>
          </cell>
          <cell r="I277" t="str">
            <v>PC建協P101</v>
          </cell>
        </row>
        <row r="278">
          <cell r="B278">
            <v>278</v>
          </cell>
          <cell r="D278" t="str">
            <v>ｼﾞｬｯｷﾎﾟﾝﾌﾟ運搬費</v>
          </cell>
          <cell r="E278" t="str">
            <v>1-S15.2 100km以内</v>
          </cell>
          <cell r="F278" t="str">
            <v>回</v>
          </cell>
          <cell r="G278">
            <v>7780</v>
          </cell>
          <cell r="I278" t="str">
            <v>PC建協P101</v>
          </cell>
        </row>
        <row r="279">
          <cell r="B279">
            <v>279</v>
          </cell>
          <cell r="D279" t="str">
            <v>ｼﾞｬｯｷﾎﾟﾝﾌﾟ運搬費</v>
          </cell>
          <cell r="E279" t="str">
            <v>1-S15.2 250km以内</v>
          </cell>
          <cell r="F279" t="str">
            <v>回</v>
          </cell>
          <cell r="G279">
            <v>10400</v>
          </cell>
          <cell r="I279" t="str">
            <v>PC建協P101</v>
          </cell>
        </row>
        <row r="280">
          <cell r="B280">
            <v>280</v>
          </cell>
          <cell r="D280" t="str">
            <v>ｼﾞｬｯｷﾎﾟﾝﾌﾟ運搬費</v>
          </cell>
          <cell r="E280" t="str">
            <v>1-S15.2 500km以内</v>
          </cell>
          <cell r="F280" t="str">
            <v>回</v>
          </cell>
          <cell r="G280">
            <v>16680</v>
          </cell>
          <cell r="I280" t="str">
            <v>PC建協P101</v>
          </cell>
        </row>
        <row r="281">
          <cell r="B281">
            <v>281</v>
          </cell>
          <cell r="D281" t="str">
            <v>ｼﾞｬｯｷﾎﾟﾝﾌﾟ運搬費</v>
          </cell>
          <cell r="E281" t="str">
            <v>1-S17.8 100km以内</v>
          </cell>
          <cell r="F281" t="str">
            <v>回</v>
          </cell>
          <cell r="G281">
            <v>7780</v>
          </cell>
          <cell r="I281" t="str">
            <v>PC建協P101</v>
          </cell>
        </row>
        <row r="282">
          <cell r="B282">
            <v>282</v>
          </cell>
          <cell r="D282" t="str">
            <v>ｼﾞｬｯｷﾎﾟﾝﾌﾟ運搬費</v>
          </cell>
          <cell r="E282" t="str">
            <v>1-S17.8 250km以内</v>
          </cell>
          <cell r="F282" t="str">
            <v>回</v>
          </cell>
          <cell r="G282">
            <v>10400</v>
          </cell>
          <cell r="I282" t="str">
            <v>PC建協P101</v>
          </cell>
        </row>
        <row r="283">
          <cell r="B283">
            <v>283</v>
          </cell>
          <cell r="D283" t="str">
            <v>ｼﾞｬｯｷﾎﾟﾝﾌﾟ運搬費</v>
          </cell>
          <cell r="E283" t="str">
            <v>1-S17.8 500km以内</v>
          </cell>
          <cell r="F283" t="str">
            <v>回</v>
          </cell>
          <cell r="G283">
            <v>16680</v>
          </cell>
          <cell r="I283" t="str">
            <v>PC建協P101</v>
          </cell>
        </row>
        <row r="284">
          <cell r="B284">
            <v>284</v>
          </cell>
          <cell r="D284" t="str">
            <v>ｼﾞｬｯｷﾎﾟﾝﾌﾟ運搬費</v>
          </cell>
          <cell r="E284" t="str">
            <v>1-S19.3 100km以内</v>
          </cell>
          <cell r="F284" t="str">
            <v>回</v>
          </cell>
          <cell r="G284">
            <v>10640</v>
          </cell>
          <cell r="I284" t="str">
            <v>PC建協P101</v>
          </cell>
        </row>
        <row r="285">
          <cell r="B285">
            <v>285</v>
          </cell>
          <cell r="D285" t="str">
            <v>ｼﾞｬｯｷﾎﾟﾝﾌﾟ運搬費</v>
          </cell>
          <cell r="E285" t="str">
            <v>1-S19.3 250km以内</v>
          </cell>
          <cell r="F285" t="str">
            <v>回</v>
          </cell>
          <cell r="G285">
            <v>14440</v>
          </cell>
          <cell r="I285" t="str">
            <v>PC建協P101</v>
          </cell>
        </row>
        <row r="286">
          <cell r="B286">
            <v>286</v>
          </cell>
          <cell r="D286" t="str">
            <v>ｼﾞｬｯｷﾎﾟﾝﾌﾟ運搬費</v>
          </cell>
          <cell r="E286" t="str">
            <v>1-S19.3 500km以内</v>
          </cell>
          <cell r="F286" t="str">
            <v>回</v>
          </cell>
          <cell r="G286">
            <v>23240</v>
          </cell>
          <cell r="I286" t="str">
            <v>PC建協P101</v>
          </cell>
        </row>
        <row r="287">
          <cell r="B287">
            <v>287</v>
          </cell>
          <cell r="D287" t="str">
            <v>ｼﾞｬｯｷﾎﾟﾝﾌﾟ運搬費</v>
          </cell>
          <cell r="E287" t="str">
            <v>1-S21.8 100km以内</v>
          </cell>
          <cell r="F287" t="str">
            <v>回</v>
          </cell>
          <cell r="G287">
            <v>10640</v>
          </cell>
          <cell r="I287" t="str">
            <v>PC建協P101</v>
          </cell>
        </row>
        <row r="288">
          <cell r="B288">
            <v>288</v>
          </cell>
          <cell r="D288" t="str">
            <v>ｼﾞｬｯｷﾎﾟﾝﾌﾟ運搬費</v>
          </cell>
          <cell r="E288" t="str">
            <v>1-S21.8 250km以内</v>
          </cell>
          <cell r="F288" t="str">
            <v>回</v>
          </cell>
          <cell r="G288">
            <v>14440</v>
          </cell>
          <cell r="I288" t="str">
            <v>PC建協P101</v>
          </cell>
        </row>
        <row r="289">
          <cell r="B289">
            <v>289</v>
          </cell>
          <cell r="D289" t="str">
            <v>ｼﾞｬｯｷﾎﾟﾝﾌﾟ運搬費</v>
          </cell>
          <cell r="E289" t="str">
            <v>1-S21.8 500km以内</v>
          </cell>
          <cell r="F289" t="str">
            <v>回</v>
          </cell>
          <cell r="G289">
            <v>23240</v>
          </cell>
          <cell r="I289" t="str">
            <v>PC建協P101</v>
          </cell>
        </row>
        <row r="290">
          <cell r="B290">
            <v>290</v>
          </cell>
          <cell r="D290" t="str">
            <v>ｼﾞｬｯｷﾎﾟﾝﾌﾟ運搬費</v>
          </cell>
          <cell r="E290" t="str">
            <v>12-T12.4 100km以内</v>
          </cell>
          <cell r="F290" t="str">
            <v>回</v>
          </cell>
          <cell r="G290">
            <v>11720</v>
          </cell>
          <cell r="I290" t="str">
            <v>PC建協P101</v>
          </cell>
        </row>
        <row r="291">
          <cell r="B291">
            <v>291</v>
          </cell>
          <cell r="D291" t="str">
            <v>ｼﾞｬｯｷﾎﾟﾝﾌﾟ運搬費</v>
          </cell>
          <cell r="E291" t="str">
            <v>12-T12.4 250km以内</v>
          </cell>
          <cell r="F291" t="str">
            <v>回</v>
          </cell>
          <cell r="G291">
            <v>15400</v>
          </cell>
          <cell r="I291" t="str">
            <v>PC建協P101</v>
          </cell>
        </row>
        <row r="292">
          <cell r="B292">
            <v>292</v>
          </cell>
          <cell r="D292" t="str">
            <v>ｼﾞｬｯｷﾎﾟﾝﾌﾟ運搬費</v>
          </cell>
          <cell r="E292" t="str">
            <v>12-T12.4 500km以内</v>
          </cell>
          <cell r="F292" t="str">
            <v>回</v>
          </cell>
          <cell r="G292">
            <v>19200</v>
          </cell>
          <cell r="I292" t="str">
            <v>PC建協P101</v>
          </cell>
        </row>
        <row r="293">
          <cell r="B293">
            <v>293</v>
          </cell>
          <cell r="D293" t="str">
            <v>ｼﾞｬｯｷﾎﾟﾝﾌﾟ運搬費</v>
          </cell>
          <cell r="E293" t="str">
            <v>12-T12.7 100km以内</v>
          </cell>
          <cell r="F293" t="str">
            <v>回</v>
          </cell>
          <cell r="G293">
            <v>11720</v>
          </cell>
          <cell r="I293" t="str">
            <v>PC建協P101</v>
          </cell>
        </row>
        <row r="294">
          <cell r="B294">
            <v>294</v>
          </cell>
          <cell r="D294" t="str">
            <v>ｼﾞｬｯｷﾎﾟﾝﾌﾟ運搬費</v>
          </cell>
          <cell r="E294" t="str">
            <v>12-T12.7 250km以内</v>
          </cell>
          <cell r="F294" t="str">
            <v>回</v>
          </cell>
          <cell r="G294">
            <v>15400</v>
          </cell>
          <cell r="I294" t="str">
            <v>PC建協P101</v>
          </cell>
        </row>
        <row r="295">
          <cell r="B295">
            <v>295</v>
          </cell>
          <cell r="D295" t="str">
            <v>ｼﾞｬｯｷﾎﾟﾝﾌﾟ運搬費</v>
          </cell>
          <cell r="E295" t="str">
            <v>12-T12.7 500km以内</v>
          </cell>
          <cell r="F295" t="str">
            <v>回</v>
          </cell>
          <cell r="G295">
            <v>19200</v>
          </cell>
          <cell r="I295" t="str">
            <v>PC建協P101</v>
          </cell>
        </row>
        <row r="296">
          <cell r="B296">
            <v>296</v>
          </cell>
          <cell r="D296" t="str">
            <v>ｼﾞｬｯｷﾎﾟﾝﾌﾟ運搬費</v>
          </cell>
          <cell r="E296" t="str">
            <v>12-T15.2 100km以内</v>
          </cell>
          <cell r="F296" t="str">
            <v>回</v>
          </cell>
          <cell r="G296">
            <v>13640</v>
          </cell>
          <cell r="I296" t="str">
            <v>PC建協P101</v>
          </cell>
        </row>
        <row r="297">
          <cell r="B297">
            <v>297</v>
          </cell>
          <cell r="D297" t="str">
            <v>ｼﾞｬｯｷﾎﾟﾝﾌﾟ運搬費</v>
          </cell>
          <cell r="E297" t="str">
            <v>12-T15.2 250km以内</v>
          </cell>
          <cell r="F297" t="str">
            <v>回</v>
          </cell>
          <cell r="G297">
            <v>18100</v>
          </cell>
          <cell r="I297" t="str">
            <v>PC建協P101</v>
          </cell>
        </row>
        <row r="298">
          <cell r="B298">
            <v>298</v>
          </cell>
          <cell r="D298" t="str">
            <v>ｼﾞｬｯｷﾎﾟﾝﾌﾟ運搬費</v>
          </cell>
          <cell r="E298" t="str">
            <v>12-T15.2 500km以内</v>
          </cell>
          <cell r="F298" t="str">
            <v>回</v>
          </cell>
          <cell r="G298">
            <v>29160</v>
          </cell>
          <cell r="I298" t="str">
            <v>PC建協P101</v>
          </cell>
        </row>
        <row r="299">
          <cell r="B299">
            <v>299</v>
          </cell>
          <cell r="D299" t="str">
            <v>ｼﾞｬｯｷﾎﾟﾝﾌﾟ運搬費</v>
          </cell>
          <cell r="E299" t="str">
            <v>φ17 100km以内</v>
          </cell>
          <cell r="F299" t="str">
            <v>回</v>
          </cell>
          <cell r="G299">
            <v>2900</v>
          </cell>
          <cell r="I299" t="str">
            <v>PC建協P105</v>
          </cell>
        </row>
        <row r="300">
          <cell r="B300">
            <v>300</v>
          </cell>
          <cell r="D300" t="str">
            <v>ｼﾞｬｯｷﾎﾟﾝﾌﾟ運搬費</v>
          </cell>
          <cell r="E300" t="str">
            <v>φ17 250km以内</v>
          </cell>
          <cell r="F300" t="str">
            <v>回</v>
          </cell>
          <cell r="G300">
            <v>3480</v>
          </cell>
          <cell r="I300" t="str">
            <v>PC建協P105</v>
          </cell>
        </row>
        <row r="301">
          <cell r="B301">
            <v>301</v>
          </cell>
          <cell r="D301" t="str">
            <v>ｼﾞｬｯｷﾎﾟﾝﾌﾟ運搬費</v>
          </cell>
          <cell r="E301" t="str">
            <v>φ17 500km以内</v>
          </cell>
          <cell r="F301" t="str">
            <v>回</v>
          </cell>
          <cell r="G301">
            <v>5760</v>
          </cell>
          <cell r="I301" t="str">
            <v>PC建協P105</v>
          </cell>
        </row>
        <row r="302">
          <cell r="B302">
            <v>302</v>
          </cell>
          <cell r="D302" t="str">
            <v>ｼﾞｬｯｷﾎﾟﾝﾌﾟ運搬費</v>
          </cell>
          <cell r="E302" t="str">
            <v>φ23 100km以内</v>
          </cell>
          <cell r="F302" t="str">
            <v>回</v>
          </cell>
          <cell r="G302">
            <v>2900</v>
          </cell>
          <cell r="I302" t="str">
            <v>PC建協P105</v>
          </cell>
        </row>
        <row r="303">
          <cell r="B303">
            <v>303</v>
          </cell>
          <cell r="D303" t="str">
            <v>ｼﾞｬｯｷﾎﾟﾝﾌﾟ運搬費</v>
          </cell>
          <cell r="E303" t="str">
            <v>φ23 250km以内</v>
          </cell>
          <cell r="F303" t="str">
            <v>回</v>
          </cell>
          <cell r="G303">
            <v>3480</v>
          </cell>
          <cell r="I303" t="str">
            <v>PC建協P105</v>
          </cell>
        </row>
        <row r="304">
          <cell r="B304">
            <v>304</v>
          </cell>
          <cell r="D304" t="str">
            <v>ｼﾞｬｯｷﾎﾟﾝﾌﾟ運搬費</v>
          </cell>
          <cell r="E304" t="str">
            <v>φ23 500km以内</v>
          </cell>
          <cell r="F304" t="str">
            <v>回</v>
          </cell>
          <cell r="G304">
            <v>5760</v>
          </cell>
          <cell r="I304" t="str">
            <v>PC建協P105</v>
          </cell>
        </row>
        <row r="305">
          <cell r="B305">
            <v>305</v>
          </cell>
          <cell r="D305" t="str">
            <v>ｼﾞｬｯｷﾎﾟﾝﾌﾟ運搬費</v>
          </cell>
          <cell r="E305" t="str">
            <v>φ26 100km以内</v>
          </cell>
          <cell r="F305" t="str">
            <v>回</v>
          </cell>
          <cell r="G305">
            <v>3280</v>
          </cell>
          <cell r="I305" t="str">
            <v>PC建協P105</v>
          </cell>
        </row>
        <row r="306">
          <cell r="B306">
            <v>306</v>
          </cell>
          <cell r="D306" t="str">
            <v>ｼﾞｬｯｷﾎﾟﾝﾌﾟ運搬費</v>
          </cell>
          <cell r="E306" t="str">
            <v>φ26 250km以内</v>
          </cell>
          <cell r="F306" t="str">
            <v>回</v>
          </cell>
          <cell r="G306">
            <v>4040</v>
          </cell>
          <cell r="I306" t="str">
            <v>PC建協P105</v>
          </cell>
        </row>
        <row r="307">
          <cell r="B307">
            <v>307</v>
          </cell>
          <cell r="D307" t="str">
            <v>ｼﾞｬｯｷﾎﾟﾝﾌﾟ運搬費</v>
          </cell>
          <cell r="E307" t="str">
            <v>φ26 500km以内</v>
          </cell>
          <cell r="F307" t="str">
            <v>回</v>
          </cell>
          <cell r="G307">
            <v>6520</v>
          </cell>
          <cell r="I307" t="str">
            <v>PC建協P105</v>
          </cell>
        </row>
        <row r="308">
          <cell r="B308">
            <v>308</v>
          </cell>
          <cell r="D308" t="str">
            <v>ｼﾞｬｯｷﾎﾟﾝﾌﾟ運搬費</v>
          </cell>
          <cell r="E308" t="str">
            <v>φ32 100km以内</v>
          </cell>
          <cell r="F308" t="str">
            <v>回</v>
          </cell>
          <cell r="G308">
            <v>3660</v>
          </cell>
          <cell r="I308" t="str">
            <v>PC建協P105</v>
          </cell>
        </row>
        <row r="309">
          <cell r="B309">
            <v>309</v>
          </cell>
          <cell r="D309" t="str">
            <v>ｼﾞｬｯｷﾎﾟﾝﾌﾟ運搬費</v>
          </cell>
          <cell r="E309" t="str">
            <v>φ32 250km以内</v>
          </cell>
          <cell r="F309" t="str">
            <v>回</v>
          </cell>
          <cell r="G309">
            <v>4580</v>
          </cell>
          <cell r="I309" t="str">
            <v>PC建協P105</v>
          </cell>
        </row>
        <row r="310">
          <cell r="B310">
            <v>310</v>
          </cell>
          <cell r="D310" t="str">
            <v>ｼﾞｬｯｷﾎﾟﾝﾌﾟ運搬費</v>
          </cell>
          <cell r="E310" t="str">
            <v>φ32 500km以内</v>
          </cell>
          <cell r="F310" t="str">
            <v>回</v>
          </cell>
          <cell r="G310">
            <v>7460</v>
          </cell>
          <cell r="I310" t="str">
            <v>PC建協P105</v>
          </cell>
        </row>
        <row r="311">
          <cell r="B311">
            <v>311</v>
          </cell>
          <cell r="D311" t="str">
            <v>硬質塩化ﾋﾞﾆﾙ有孔管</v>
          </cell>
          <cell r="E311" t="str">
            <v>VU-300</v>
          </cell>
          <cell r="F311" t="str">
            <v>ｍ</v>
          </cell>
          <cell r="G311">
            <v>3530</v>
          </cell>
          <cell r="H311">
            <v>3530</v>
          </cell>
          <cell r="I311" t="str">
            <v>建設物価10月P223
14,120/4</v>
          </cell>
        </row>
        <row r="312">
          <cell r="B312">
            <v>312</v>
          </cell>
          <cell r="D312" t="str">
            <v>硬質塩化ﾋﾞﾆﾙ管</v>
          </cell>
          <cell r="E312" t="str">
            <v>VP-75</v>
          </cell>
          <cell r="F312" t="str">
            <v>ｍ</v>
          </cell>
          <cell r="G312">
            <v>620</v>
          </cell>
          <cell r="H312">
            <v>620</v>
          </cell>
          <cell r="I312" t="str">
            <v>建設物価4月P572
2,480/4</v>
          </cell>
        </row>
        <row r="313">
          <cell r="B313">
            <v>313</v>
          </cell>
          <cell r="D313" t="str">
            <v>硬質塩化ﾋﾞﾆﾙ管</v>
          </cell>
          <cell r="E313" t="str">
            <v>VP-100</v>
          </cell>
          <cell r="F313" t="str">
            <v>ｍ</v>
          </cell>
          <cell r="G313">
            <v>910</v>
          </cell>
          <cell r="H313">
            <v>910</v>
          </cell>
          <cell r="I313" t="str">
            <v>建設物価4月P572
3,640/4</v>
          </cell>
        </row>
        <row r="314">
          <cell r="B314">
            <v>314</v>
          </cell>
          <cell r="D314" t="str">
            <v>ｿｹｯﾄ</v>
          </cell>
          <cell r="E314" t="str">
            <v>VP-300</v>
          </cell>
          <cell r="F314" t="str">
            <v>ｹ</v>
          </cell>
          <cell r="G314">
            <v>6624</v>
          </cell>
          <cell r="H314">
            <v>6624</v>
          </cell>
          <cell r="I314" t="str">
            <v>建設物価10月P585
10,860×0.61</v>
          </cell>
        </row>
        <row r="315">
          <cell r="B315">
            <v>315</v>
          </cell>
          <cell r="D315" t="str">
            <v>ｿｹｯﾄ</v>
          </cell>
          <cell r="E315" t="str">
            <v>VP-100</v>
          </cell>
          <cell r="F315" t="str">
            <v>ｹ</v>
          </cell>
          <cell r="G315">
            <v>749</v>
          </cell>
          <cell r="H315">
            <v>749</v>
          </cell>
          <cell r="I315" t="str">
            <v>建設物価4月P584
1,629×0.46</v>
          </cell>
        </row>
        <row r="316">
          <cell r="B316">
            <v>316</v>
          </cell>
          <cell r="D316" t="str">
            <v>ｴﾙﾎﾞ</v>
          </cell>
          <cell r="E316" t="str">
            <v>VP-75</v>
          </cell>
          <cell r="F316" t="str">
            <v>ｹ</v>
          </cell>
          <cell r="G316">
            <v>563</v>
          </cell>
          <cell r="H316">
            <v>563</v>
          </cell>
          <cell r="I316" t="str">
            <v>建設物価4月P584
1,226×0.46</v>
          </cell>
        </row>
        <row r="317">
          <cell r="B317">
            <v>317</v>
          </cell>
          <cell r="D317" t="str">
            <v>ｴﾙﾎﾞ</v>
          </cell>
          <cell r="E317" t="str">
            <v>VP-100</v>
          </cell>
          <cell r="F317" t="str">
            <v>ｹ</v>
          </cell>
          <cell r="G317">
            <v>1109</v>
          </cell>
          <cell r="H317">
            <v>1109</v>
          </cell>
          <cell r="I317" t="str">
            <v>建設物価4月P584
2,413×0.46</v>
          </cell>
        </row>
        <row r="318">
          <cell r="B318">
            <v>318</v>
          </cell>
          <cell r="D318" t="str">
            <v>ﾙ-ﾌﾄﾞﾚｲﾝ</v>
          </cell>
          <cell r="E318" t="str">
            <v>FCD 竪型 φ75</v>
          </cell>
          <cell r="F318" t="str">
            <v>ｹ</v>
          </cell>
          <cell r="G318">
            <v>5040</v>
          </cell>
          <cell r="H318">
            <v>5040</v>
          </cell>
          <cell r="I318" t="str">
            <v>建設物価4月P387</v>
          </cell>
        </row>
        <row r="319">
          <cell r="B319">
            <v>319</v>
          </cell>
          <cell r="D319" t="str">
            <v>ﾙ-ﾌﾄﾞﾚｲﾝ</v>
          </cell>
          <cell r="E319" t="str">
            <v>FCD 縦型 φ100</v>
          </cell>
          <cell r="F319" t="str">
            <v>ｹ</v>
          </cell>
          <cell r="G319">
            <v>6230</v>
          </cell>
          <cell r="H319">
            <v>6230</v>
          </cell>
          <cell r="I319" t="str">
            <v>建設物価4月P387</v>
          </cell>
        </row>
        <row r="320">
          <cell r="B320">
            <v>320</v>
          </cell>
        </row>
        <row r="321">
          <cell r="B321">
            <v>321</v>
          </cell>
          <cell r="D321" t="str">
            <v>下水道用溜桝</v>
          </cell>
          <cell r="E321" t="str">
            <v>□450</v>
          </cell>
          <cell r="F321" t="str">
            <v>ｹ</v>
          </cell>
          <cell r="G321">
            <v>4260</v>
          </cell>
          <cell r="H321">
            <v>4260</v>
          </cell>
          <cell r="I321" t="str">
            <v>建設物価4月P456</v>
          </cell>
        </row>
        <row r="322">
          <cell r="B322">
            <v>322</v>
          </cell>
          <cell r="D322" t="str">
            <v>浸透桝</v>
          </cell>
          <cell r="E322" t="str">
            <v>φ300×500</v>
          </cell>
          <cell r="F322" t="str">
            <v>基</v>
          </cell>
          <cell r="G322">
            <v>3400</v>
          </cell>
          <cell r="H322">
            <v>3400</v>
          </cell>
          <cell r="I322" t="str">
            <v>建設物価4月P239</v>
          </cell>
        </row>
        <row r="323">
          <cell r="B323">
            <v>323</v>
          </cell>
          <cell r="D323" t="str">
            <v>足掛金物</v>
          </cell>
          <cell r="E323" t="str">
            <v>W=400 樹脂ﾗｲﾆﾝｸﾞ</v>
          </cell>
          <cell r="F323" t="str">
            <v>本</v>
          </cell>
          <cell r="G323">
            <v>2450</v>
          </cell>
          <cell r="H323">
            <v>2450</v>
          </cell>
          <cell r="I323" t="str">
            <v>建設物価10月P249</v>
          </cell>
        </row>
        <row r="324">
          <cell r="B324">
            <v>324</v>
          </cell>
          <cell r="D324" t="str">
            <v>ﾄﾗｯｸｸﾚ-ﾝ賃料</v>
          </cell>
          <cell r="E324" t="str">
            <v>油圧式 4.8～4.9ｔ</v>
          </cell>
          <cell r="F324" t="str">
            <v>日</v>
          </cell>
          <cell r="G324">
            <v>32400</v>
          </cell>
          <cell r="I324" t="str">
            <v>建設物価10月P698</v>
          </cell>
        </row>
        <row r="325">
          <cell r="B325">
            <v>325</v>
          </cell>
          <cell r="D325" t="str">
            <v>ﾄﾗｯｸｸﾚ-ﾝ賃料</v>
          </cell>
          <cell r="E325" t="str">
            <v>油圧式 15～16ｔ</v>
          </cell>
          <cell r="F325" t="str">
            <v>日</v>
          </cell>
          <cell r="G325">
            <v>41000</v>
          </cell>
          <cell r="I325" t="str">
            <v>建設物価10月P698</v>
          </cell>
        </row>
        <row r="326">
          <cell r="B326">
            <v>326</v>
          </cell>
          <cell r="D326" t="str">
            <v>ﾄﾗｯｸｸﾚ-ﾝ賃料</v>
          </cell>
          <cell r="E326" t="str">
            <v>油圧式 20～22ｔ</v>
          </cell>
          <cell r="F326" t="str">
            <v>日</v>
          </cell>
          <cell r="G326">
            <v>45300</v>
          </cell>
          <cell r="I326" t="str">
            <v>建設物価10月P698</v>
          </cell>
        </row>
        <row r="327">
          <cell r="B327">
            <v>327</v>
          </cell>
          <cell r="D327" t="str">
            <v>ﾄﾗｯｸｸﾚ-ﾝ賃料</v>
          </cell>
          <cell r="E327" t="str">
            <v>油圧式 25ｔ</v>
          </cell>
          <cell r="F327" t="str">
            <v>日</v>
          </cell>
          <cell r="G327">
            <v>55000</v>
          </cell>
          <cell r="I327" t="str">
            <v>建設物価10月P698</v>
          </cell>
        </row>
        <row r="328">
          <cell r="B328">
            <v>328</v>
          </cell>
          <cell r="D328" t="str">
            <v>ﾄﾗｯｸｸﾚ-ﾝ賃料</v>
          </cell>
          <cell r="E328" t="str">
            <v>油圧式 10～11ｔ</v>
          </cell>
          <cell r="F328" t="str">
            <v>日</v>
          </cell>
          <cell r="G328">
            <v>36700</v>
          </cell>
          <cell r="I328" t="str">
            <v>建設物価10月P698</v>
          </cell>
        </row>
        <row r="329">
          <cell r="B329">
            <v>329</v>
          </cell>
          <cell r="D329" t="str">
            <v>鉄筋工</v>
          </cell>
          <cell r="E329" t="str">
            <v>ｸﾚｰﾝを必要としない　　構造物</v>
          </cell>
          <cell r="F329" t="str">
            <v>ｔ</v>
          </cell>
          <cell r="G329">
            <v>65000</v>
          </cell>
          <cell r="I329" t="str">
            <v>土木ｺｽﾄP6</v>
          </cell>
        </row>
        <row r="330">
          <cell r="B330">
            <v>330</v>
          </cell>
          <cell r="D330" t="str">
            <v>鉄筋工</v>
          </cell>
          <cell r="E330" t="str">
            <v>ｸﾚｰﾝを必要とする　　構造物</v>
          </cell>
          <cell r="F330" t="str">
            <v>ｔ</v>
          </cell>
          <cell r="G330">
            <v>67000</v>
          </cell>
          <cell r="I330" t="str">
            <v>土木ｺｽﾄP6</v>
          </cell>
        </row>
        <row r="331">
          <cell r="B331">
            <v>331</v>
          </cell>
          <cell r="D331" t="str">
            <v>ﾎｲﾙｸﾚ-ﾝ賃料</v>
          </cell>
          <cell r="E331" t="str">
            <v>油圧式 25ｔ</v>
          </cell>
          <cell r="F331" t="str">
            <v>日</v>
          </cell>
          <cell r="G331">
            <v>56400</v>
          </cell>
          <cell r="I331" t="str">
            <v>建設物価4月P698</v>
          </cell>
        </row>
        <row r="332">
          <cell r="B332">
            <v>332</v>
          </cell>
          <cell r="D332" t="str">
            <v>鋳鉄管切断機損料</v>
          </cell>
          <cell r="F332" t="str">
            <v>日</v>
          </cell>
          <cell r="G332">
            <v>3130</v>
          </cell>
        </row>
        <row r="333">
          <cell r="B333">
            <v>333</v>
          </cell>
          <cell r="D333" t="str">
            <v>敷鉄板損料</v>
          </cell>
          <cell r="E333" t="str">
            <v>1,524×6,096×22</v>
          </cell>
          <cell r="F333" t="str">
            <v>枚</v>
          </cell>
          <cell r="G333">
            <v>29440</v>
          </cell>
          <cell r="I333" t="str">
            <v>建設物価4月P701
79×360+1,000</v>
          </cell>
        </row>
        <row r="334">
          <cell r="B334">
            <v>334</v>
          </cell>
          <cell r="D334" t="str">
            <v>仮囲い損料</v>
          </cell>
          <cell r="F334" t="str">
            <v>日</v>
          </cell>
          <cell r="G334">
            <v>134</v>
          </cell>
        </row>
        <row r="335">
          <cell r="B335">
            <v>335</v>
          </cell>
          <cell r="D335" t="str">
            <v>ｶﾞｰﾄﾞﾌｪﾝｽ損料</v>
          </cell>
          <cell r="E335" t="str">
            <v>1,800×1,800</v>
          </cell>
          <cell r="F335" t="str">
            <v>ｍ</v>
          </cell>
          <cell r="G335">
            <v>2827</v>
          </cell>
          <cell r="I335" t="str">
            <v>建設物価4月P711
(25×180+590)/1.8ｍ</v>
          </cell>
        </row>
        <row r="336">
          <cell r="B336">
            <v>336</v>
          </cell>
        </row>
        <row r="337">
          <cell r="B337">
            <v>337</v>
          </cell>
          <cell r="D337" t="str">
            <v>避雷針設置工</v>
          </cell>
          <cell r="E337" t="str">
            <v>SUS304 H=9.0ｍ</v>
          </cell>
          <cell r="F337" t="str">
            <v>基</v>
          </cell>
          <cell r="G337">
            <v>1806900</v>
          </cell>
          <cell r="I337" t="str">
            <v xml:space="preserve">見積×0.95 </v>
          </cell>
        </row>
        <row r="338">
          <cell r="B338">
            <v>338</v>
          </cell>
          <cell r="D338" t="str">
            <v>外部螺旋階段設置工</v>
          </cell>
          <cell r="E338" t="str">
            <v>SUS304 H=10.9ｍ</v>
          </cell>
          <cell r="F338" t="str">
            <v>基</v>
          </cell>
          <cell r="G338">
            <v>6757350</v>
          </cell>
          <cell r="H338">
            <v>5928000</v>
          </cell>
          <cell r="I338" t="str">
            <v>見積×0.95 
特殊製品 5,928,000/基</v>
          </cell>
        </row>
        <row r="339">
          <cell r="B339">
            <v>339</v>
          </cell>
          <cell r="D339" t="str">
            <v>内部梯子設置工</v>
          </cell>
          <cell r="E339" t="str">
            <v>FRP H=9.8ｍ
背ﾓﾀﾚ踊場2ヶ所付</v>
          </cell>
          <cell r="F339" t="str">
            <v>基</v>
          </cell>
          <cell r="G339">
            <v>1979800</v>
          </cell>
          <cell r="H339">
            <v>1652050</v>
          </cell>
          <cell r="I339" t="str">
            <v>見積×0.95 
特殊製品 1,652,050/基</v>
          </cell>
        </row>
        <row r="340">
          <cell r="B340">
            <v>340</v>
          </cell>
          <cell r="D340" t="str">
            <v>人孔蓋設置工</v>
          </cell>
          <cell r="E340" t="str">
            <v>FRP □700</v>
          </cell>
          <cell r="F340" t="str">
            <v>組</v>
          </cell>
          <cell r="G340">
            <v>196650</v>
          </cell>
          <cell r="H340">
            <v>180500</v>
          </cell>
          <cell r="I340" t="str">
            <v>見積×0.95 
特殊製品 180,500/組</v>
          </cell>
        </row>
        <row r="341">
          <cell r="B341">
            <v>341</v>
          </cell>
          <cell r="D341" t="str">
            <v>点検孔蓋設置工</v>
          </cell>
          <cell r="E341" t="str">
            <v>FRP 900×1,500</v>
          </cell>
          <cell r="F341" t="str">
            <v>組</v>
          </cell>
          <cell r="G341">
            <v>446500</v>
          </cell>
          <cell r="H341">
            <v>427500</v>
          </cell>
          <cell r="I341" t="str">
            <v>見積×0.95 
特殊製品 427,500/組</v>
          </cell>
        </row>
        <row r="342">
          <cell r="B342">
            <v>342</v>
          </cell>
          <cell r="D342" t="str">
            <v>換気ｶﾞﾗﾘ設置工</v>
          </cell>
          <cell r="E342" t="str">
            <v>FRP □400</v>
          </cell>
          <cell r="F342" t="str">
            <v>組</v>
          </cell>
          <cell r="G342">
            <v>52250</v>
          </cell>
          <cell r="H342">
            <v>42750</v>
          </cell>
          <cell r="I342" t="str">
            <v>見積×0.95
特殊製品 42,750/組</v>
          </cell>
        </row>
        <row r="343">
          <cell r="B343">
            <v>343</v>
          </cell>
          <cell r="D343" t="str">
            <v>屋根手摺設置工</v>
          </cell>
          <cell r="E343" t="str">
            <v>SUS304 H=0.95ｍ</v>
          </cell>
          <cell r="F343" t="str">
            <v>ｍ</v>
          </cell>
          <cell r="G343">
            <v>52500</v>
          </cell>
          <cell r="H343">
            <v>42275</v>
          </cell>
          <cell r="I343" t="str">
            <v>見積×0.95 
特殊製品 42,275/ｍ</v>
          </cell>
        </row>
        <row r="344">
          <cell r="B344">
            <v>344</v>
          </cell>
        </row>
        <row r="345">
          <cell r="B345">
            <v>345</v>
          </cell>
        </row>
        <row r="346">
          <cell r="B346">
            <v>346</v>
          </cell>
          <cell r="D346" t="str">
            <v>仮設ｹﾞｰﾄ工</v>
          </cell>
          <cell r="E346" t="str">
            <v>W=10ｍ</v>
          </cell>
          <cell r="F346" t="str">
            <v>ヶ所</v>
          </cell>
          <cell r="G346">
            <v>223000</v>
          </cell>
          <cell r="I346" t="str">
            <v>建築施工単価P20</v>
          </cell>
        </row>
        <row r="347">
          <cell r="B347">
            <v>347</v>
          </cell>
        </row>
        <row r="348">
          <cell r="B348">
            <v>348</v>
          </cell>
        </row>
        <row r="349">
          <cell r="B349">
            <v>349</v>
          </cell>
          <cell r="D349" t="str">
            <v>杭材料</v>
          </cell>
          <cell r="E349" t="str">
            <v>PHC-B(JIS強化杭)
φ600 L=10ｍ 　　</v>
          </cell>
          <cell r="F349" t="str">
            <v>本</v>
          </cell>
          <cell r="G349">
            <v>171800</v>
          </cell>
          <cell r="I349" t="str">
            <v>見積</v>
          </cell>
        </row>
        <row r="350">
          <cell r="B350">
            <v>350</v>
          </cell>
          <cell r="D350" t="str">
            <v>杭材料</v>
          </cell>
          <cell r="E350" t="str">
            <v>PHC-A φ600 L=13ｍ 　　</v>
          </cell>
          <cell r="F350" t="str">
            <v>本</v>
          </cell>
          <cell r="G350">
            <v>103000</v>
          </cell>
          <cell r="I350" t="str">
            <v>建設物価4月P103</v>
          </cell>
        </row>
        <row r="351">
          <cell r="B351">
            <v>351</v>
          </cell>
          <cell r="D351" t="str">
            <v>杭材料</v>
          </cell>
          <cell r="E351" t="str">
            <v>PHC-A φ600 L=15ｍ 　　</v>
          </cell>
          <cell r="F351" t="str">
            <v>本</v>
          </cell>
          <cell r="G351">
            <v>115000</v>
          </cell>
          <cell r="I351" t="str">
            <v>建設物価4月P103</v>
          </cell>
        </row>
        <row r="352">
          <cell r="B352">
            <v>352</v>
          </cell>
          <cell r="D352" t="str">
            <v>ﾌﾘｸｼｮﾝｶｯﾀｰ</v>
          </cell>
          <cell r="E352" t="str">
            <v>φ600用</v>
          </cell>
          <cell r="F352" t="str">
            <v>個</v>
          </cell>
          <cell r="G352">
            <v>11000</v>
          </cell>
          <cell r="I352" t="str">
            <v>見積</v>
          </cell>
        </row>
        <row r="353">
          <cell r="B353">
            <v>353</v>
          </cell>
          <cell r="D353" t="str">
            <v>ﾌﾟﾚﾎﾞｰﾘﾝｸﾞ用金具</v>
          </cell>
          <cell r="E353" t="str">
            <v>φ600用</v>
          </cell>
          <cell r="F353" t="str">
            <v>個</v>
          </cell>
          <cell r="G353">
            <v>5900</v>
          </cell>
          <cell r="I353" t="str">
            <v>見積</v>
          </cell>
        </row>
        <row r="354">
          <cell r="B354">
            <v>354</v>
          </cell>
          <cell r="D354" t="str">
            <v>内面防蝕塗装工</v>
          </cell>
          <cell r="E354" t="str">
            <v>水道用ｴﾎﾟｷｼ
JWWA K-143対応</v>
          </cell>
          <cell r="F354" t="str">
            <v>㎡</v>
          </cell>
          <cell r="G354">
            <v>5600</v>
          </cell>
          <cell r="I354" t="str">
            <v>建設物価10月P759</v>
          </cell>
        </row>
        <row r="355">
          <cell r="B355">
            <v>355</v>
          </cell>
          <cell r="D355" t="str">
            <v>外面吹付塗装工</v>
          </cell>
          <cell r="E355" t="str">
            <v>ｴﾎﾟｷｼ系</v>
          </cell>
          <cell r="F355" t="str">
            <v>㎡</v>
          </cell>
          <cell r="G355">
            <v>3800</v>
          </cell>
          <cell r="I355" t="str">
            <v>建設物価10月P776</v>
          </cell>
        </row>
        <row r="356">
          <cell r="B356">
            <v>356</v>
          </cell>
          <cell r="D356" t="str">
            <v>屋根塗膜防水工</v>
          </cell>
          <cell r="E356" t="str">
            <v>ｳﾚﾀﾝ 軽歩行用
ｶﾞﾗｽｸﾛｽ入り</v>
          </cell>
          <cell r="F356" t="str">
            <v>㎡</v>
          </cell>
          <cell r="G356">
            <v>8500</v>
          </cell>
          <cell r="I356" t="str">
            <v>建設物価10月P758</v>
          </cell>
        </row>
        <row r="357">
          <cell r="B357">
            <v>357</v>
          </cell>
          <cell r="D357" t="str">
            <v>結露防止工</v>
          </cell>
          <cell r="F357" t="str">
            <v>㎡</v>
          </cell>
          <cell r="G357">
            <v>5900</v>
          </cell>
          <cell r="I357" t="str">
            <v>建設物価10月P775</v>
          </cell>
        </row>
        <row r="358">
          <cell r="B358">
            <v>358</v>
          </cell>
          <cell r="D358" t="str">
            <v>ｼｰﾘﾝｸﾞ工</v>
          </cell>
          <cell r="E358" t="str">
            <v>ｼﾘｺｰﾝ系 20×20</v>
          </cell>
          <cell r="F358" t="str">
            <v>ｍ</v>
          </cell>
          <cell r="G358">
            <v>3943</v>
          </cell>
          <cell r="I358" t="str">
            <v>建築施工単価P183</v>
          </cell>
        </row>
        <row r="359">
          <cell r="B359">
            <v>359</v>
          </cell>
        </row>
        <row r="360">
          <cell r="B360">
            <v>360</v>
          </cell>
        </row>
        <row r="361">
          <cell r="B361">
            <v>361</v>
          </cell>
          <cell r="D361" t="str">
            <v>ﾊﾞｯｸﾎｳ損料</v>
          </cell>
          <cell r="E361" t="str">
            <v>排出ｶﾞｽ対策型
油圧式ｸﾛｰﾗ型 0.35ｍ3</v>
          </cell>
          <cell r="F361" t="str">
            <v>供用日</v>
          </cell>
          <cell r="G361">
            <v>10300</v>
          </cell>
          <cell r="I361" t="str">
            <v>建機算定表P17</v>
          </cell>
        </row>
        <row r="362">
          <cell r="B362">
            <v>362</v>
          </cell>
          <cell r="D362" t="str">
            <v>ﾊﾞｯｸﾎｳ損料</v>
          </cell>
          <cell r="E362" t="str">
            <v>排出ｶﾞｽ対策型
油圧式ｸﾛｰﾗ型 0.2ｍ3</v>
          </cell>
          <cell r="F362" t="str">
            <v>供用日</v>
          </cell>
          <cell r="G362">
            <v>7900</v>
          </cell>
          <cell r="I362" t="str">
            <v>建機算定表P17</v>
          </cell>
        </row>
        <row r="363">
          <cell r="B363">
            <v>363</v>
          </cell>
          <cell r="D363" t="str">
            <v>ﾊﾞｯｸﾎｳ損料</v>
          </cell>
          <cell r="E363" t="str">
            <v>排出ｶﾞｽ対策型
油圧式ｸﾛｰﾗ型 0.4ｍ3</v>
          </cell>
          <cell r="F363" t="str">
            <v>ｈ</v>
          </cell>
          <cell r="G363">
            <v>2920</v>
          </cell>
          <cell r="I363" t="str">
            <v>建機算定表P17</v>
          </cell>
        </row>
        <row r="364">
          <cell r="B364">
            <v>364</v>
          </cell>
          <cell r="D364" t="str">
            <v>ﾊﾞｯｸﾎｳ損料</v>
          </cell>
          <cell r="E364" t="str">
            <v>排出ｶﾞｽ対策型
油圧式ｸﾛｰﾗ型 0.6ｍ3</v>
          </cell>
          <cell r="F364" t="str">
            <v>ｈ</v>
          </cell>
          <cell r="G364">
            <v>4520</v>
          </cell>
          <cell r="I364" t="str">
            <v>建機算定表P17</v>
          </cell>
        </row>
        <row r="365">
          <cell r="B365">
            <v>365</v>
          </cell>
          <cell r="D365" t="str">
            <v>ﾊﾞｯｸﾎｳ損料</v>
          </cell>
          <cell r="E365" t="str">
            <v>排出ｶﾞｽ対策型
油圧式ｸﾛｰﾗ型 0.6ｍ3</v>
          </cell>
          <cell r="F365" t="str">
            <v>供用日</v>
          </cell>
          <cell r="G365">
            <v>18100</v>
          </cell>
          <cell r="I365" t="str">
            <v>建機算定表P17</v>
          </cell>
        </row>
        <row r="366">
          <cell r="B366">
            <v>366</v>
          </cell>
          <cell r="D366" t="str">
            <v>ﾌﾞﾙﾄﾞ-ｻﾞ損料</v>
          </cell>
          <cell r="E366" t="str">
            <v>排出ｶﾞｽ対策型 21t</v>
          </cell>
          <cell r="F366" t="str">
            <v>ｈ</v>
          </cell>
          <cell r="G366">
            <v>12000</v>
          </cell>
          <cell r="I366" t="str">
            <v>建機算定表P5</v>
          </cell>
        </row>
        <row r="367">
          <cell r="B367">
            <v>367</v>
          </cell>
          <cell r="D367" t="str">
            <v>ﾌﾞﾙﾄﾞ-ｻﾞ損料</v>
          </cell>
          <cell r="E367" t="str">
            <v>排出ｶﾞｽ対策型 15t</v>
          </cell>
          <cell r="F367" t="str">
            <v>供用日</v>
          </cell>
          <cell r="G367">
            <v>22700</v>
          </cell>
          <cell r="I367" t="str">
            <v>建機算定表P5</v>
          </cell>
        </row>
        <row r="368">
          <cell r="B368">
            <v>368</v>
          </cell>
          <cell r="D368" t="str">
            <v>振動ﾛ-ﾗ損料</v>
          </cell>
          <cell r="E368" t="str">
            <v>ﾊﾝﾄﾞｶﾞｲﾄﾞ式
0.8～1.1ｔ</v>
          </cell>
          <cell r="F368" t="str">
            <v>ｈ</v>
          </cell>
          <cell r="G368">
            <v>583</v>
          </cell>
          <cell r="I368" t="str">
            <v>建機算定表P159</v>
          </cell>
        </row>
        <row r="369">
          <cell r="B369">
            <v>369</v>
          </cell>
          <cell r="D369" t="str">
            <v>ﾀﾝﾊﾟ及びﾗﾝﾏ損料</v>
          </cell>
          <cell r="E369" t="str">
            <v>60～100㎏</v>
          </cell>
          <cell r="F369" t="str">
            <v>日</v>
          </cell>
          <cell r="G369">
            <v>1010</v>
          </cell>
          <cell r="I369" t="str">
            <v>建機算定表P161</v>
          </cell>
        </row>
        <row r="370">
          <cell r="B370">
            <v>370</v>
          </cell>
          <cell r="D370" t="str">
            <v>ﾀﾞﾝﾌﾟﾄﾗｯｸ損料</v>
          </cell>
          <cell r="E370" t="str">
            <v>10ｔ</v>
          </cell>
          <cell r="F370" t="str">
            <v>供用日</v>
          </cell>
          <cell r="G370">
            <v>13600</v>
          </cell>
          <cell r="I370" t="str">
            <v>建機算定表P33</v>
          </cell>
        </row>
        <row r="371">
          <cell r="B371">
            <v>371</v>
          </cell>
          <cell r="D371" t="str">
            <v>ﾀﾞﾝﾌﾟﾄﾗｯｸ損料</v>
          </cell>
          <cell r="E371" t="str">
            <v>4ｔ</v>
          </cell>
          <cell r="F371" t="str">
            <v>供用日</v>
          </cell>
          <cell r="G371">
            <v>5320</v>
          </cell>
          <cell r="I371" t="str">
            <v>建機算定表P33</v>
          </cell>
        </row>
        <row r="372">
          <cell r="B372">
            <v>372</v>
          </cell>
          <cell r="D372" t="str">
            <v>ﾀｲﾔ損耗費</v>
          </cell>
          <cell r="E372" t="str">
            <v>10ｔ 普通</v>
          </cell>
          <cell r="F372" t="str">
            <v>供用日</v>
          </cell>
          <cell r="G372">
            <v>2270</v>
          </cell>
          <cell r="I372" t="str">
            <v>建機算定表P429</v>
          </cell>
        </row>
        <row r="373">
          <cell r="B373">
            <v>373</v>
          </cell>
          <cell r="D373" t="str">
            <v>ﾀｲﾔ損耗費</v>
          </cell>
          <cell r="E373" t="str">
            <v>4ｔ 普通</v>
          </cell>
          <cell r="F373" t="str">
            <v>供用日</v>
          </cell>
          <cell r="G373">
            <v>683</v>
          </cell>
          <cell r="I373" t="str">
            <v>建機算定表P429</v>
          </cell>
        </row>
        <row r="374">
          <cell r="B374">
            <v>374</v>
          </cell>
          <cell r="D374" t="str">
            <v>ｺﾝｸﾘ-ﾄﾎﾟﾝﾌﾟ車損料</v>
          </cell>
          <cell r="E374" t="str">
            <v>ﾌﾞｰﾑ式
90～110ｍ3/h</v>
          </cell>
          <cell r="F374" t="str">
            <v>ｈ</v>
          </cell>
          <cell r="G374">
            <v>8880</v>
          </cell>
          <cell r="I374" t="str">
            <v>建機算定表P167</v>
          </cell>
        </row>
        <row r="375">
          <cell r="B375">
            <v>375</v>
          </cell>
          <cell r="D375" t="str">
            <v>ﾄﾗｯｸｸﾚ-ﾝ損料</v>
          </cell>
          <cell r="E375" t="str">
            <v>油圧式 4.8～4.9t</v>
          </cell>
          <cell r="F375" t="str">
            <v>ｈ</v>
          </cell>
          <cell r="G375">
            <v>2090</v>
          </cell>
          <cell r="I375" t="str">
            <v>建機算定表P45</v>
          </cell>
        </row>
        <row r="376">
          <cell r="B376">
            <v>376</v>
          </cell>
          <cell r="D376" t="str">
            <v>ｸﾚ-ﾝ付ﾄﾗｯｸ損料</v>
          </cell>
          <cell r="E376" t="str">
            <v>4t積 2.9t吊</v>
          </cell>
          <cell r="F376" t="str">
            <v>ｈ</v>
          </cell>
          <cell r="G376">
            <v>1850</v>
          </cell>
          <cell r="I376" t="str">
            <v>建機算定表P35</v>
          </cell>
        </row>
        <row r="377">
          <cell r="B377">
            <v>377</v>
          </cell>
          <cell r="D377" t="str">
            <v>ｱｰｽｵｰｶﾞ中堀機損料</v>
          </cell>
          <cell r="E377" t="str">
            <v>7t 45kw</v>
          </cell>
          <cell r="F377" t="str">
            <v>h</v>
          </cell>
          <cell r="G377">
            <v>28500</v>
          </cell>
          <cell r="I377" t="str">
            <v>建機算定表P71</v>
          </cell>
        </row>
        <row r="378">
          <cell r="B378">
            <v>378</v>
          </cell>
          <cell r="D378" t="str">
            <v>ﾃﾞｨｰｾﾞﾙﾊﾝﾏ及びｱｰｽｵｰｶﾞ併用直結3点支持式</v>
          </cell>
          <cell r="E378" t="str">
            <v>3.5t 45kw</v>
          </cell>
          <cell r="F378" t="str">
            <v>h</v>
          </cell>
          <cell r="G378">
            <v>28200</v>
          </cell>
          <cell r="I378" t="str">
            <v>建機算定表P69</v>
          </cell>
        </row>
        <row r="379">
          <cell r="B379">
            <v>379</v>
          </cell>
          <cell r="D379" t="str">
            <v>ｸﾛ-ﾗｸﾚ-ﾝ損料</v>
          </cell>
          <cell r="E379" t="str">
            <v>油圧ﾛ-ﾌﾟ式 40t吊　</v>
          </cell>
          <cell r="F379" t="str">
            <v>h</v>
          </cell>
          <cell r="G379">
            <v>8280</v>
          </cell>
          <cell r="I379" t="str">
            <v>建機算定表P43</v>
          </cell>
        </row>
        <row r="380">
          <cell r="B380">
            <v>380</v>
          </cell>
          <cell r="D380" t="str">
            <v>ﾓﾙﾀﾙﾌﾟﾗﾝﾄ損料</v>
          </cell>
          <cell r="E380" t="str">
            <v>500ﾘｯﾄﾙ×2</v>
          </cell>
          <cell r="F380" t="str">
            <v>日</v>
          </cell>
          <cell r="G380">
            <v>27800</v>
          </cell>
          <cell r="I380" t="str">
            <v>建機算定表P129</v>
          </cell>
        </row>
        <row r="381">
          <cell r="B381">
            <v>381</v>
          </cell>
          <cell r="D381" t="str">
            <v>水中ﾎﾟﾝﾌﾟ損料</v>
          </cell>
          <cell r="E381" t="str">
            <v>φ50mm 揚程10ｍ</v>
          </cell>
          <cell r="F381" t="str">
            <v>供用日</v>
          </cell>
          <cell r="G381">
            <v>138</v>
          </cell>
          <cell r="I381" t="str">
            <v>建機算定表P209</v>
          </cell>
        </row>
        <row r="382">
          <cell r="B382">
            <v>382</v>
          </cell>
          <cell r="D382" t="str">
            <v>水槽損料</v>
          </cell>
          <cell r="E382" t="str">
            <v>3ｍ3</v>
          </cell>
          <cell r="F382" t="str">
            <v>供用日</v>
          </cell>
          <cell r="G382">
            <v>272</v>
          </cell>
          <cell r="I382" t="str">
            <v>建機算定表P289</v>
          </cell>
        </row>
        <row r="383">
          <cell r="B383">
            <v>383</v>
          </cell>
          <cell r="D383" t="str">
            <v>工事用高圧洗浄機損料</v>
          </cell>
          <cell r="E383" t="str">
            <v>3.7kw</v>
          </cell>
          <cell r="F383" t="str">
            <v>供用日</v>
          </cell>
          <cell r="G383">
            <v>1090</v>
          </cell>
          <cell r="I383" t="str">
            <v>建機算定表P297</v>
          </cell>
        </row>
        <row r="384">
          <cell r="B384">
            <v>384</v>
          </cell>
          <cell r="D384" t="str">
            <v>油圧式杭圧入引抜機損料</v>
          </cell>
          <cell r="E384" t="str">
            <v>80t級</v>
          </cell>
          <cell r="F384" t="str">
            <v>供用日</v>
          </cell>
          <cell r="G384">
            <v>49000</v>
          </cell>
          <cell r="I384" t="str">
            <v>建機算定表P71</v>
          </cell>
        </row>
        <row r="385">
          <cell r="B385">
            <v>385</v>
          </cell>
          <cell r="D385" t="str">
            <v>油圧式杭圧入引抜機損料</v>
          </cell>
          <cell r="E385" t="str">
            <v>100～130t級</v>
          </cell>
          <cell r="F385" t="str">
            <v>供用日</v>
          </cell>
          <cell r="G385">
            <v>60000</v>
          </cell>
          <cell r="I385" t="str">
            <v>建機算定表P71</v>
          </cell>
        </row>
        <row r="386">
          <cell r="B386">
            <v>386</v>
          </cell>
          <cell r="D386" t="str">
            <v>発動発電機損料</v>
          </cell>
          <cell r="E386" t="str">
            <v>排出ｶﾞｽ対策型
ﾃﾞｨｰｾﾞﾙ 75KVA</v>
          </cell>
          <cell r="F386" t="str">
            <v>供用日</v>
          </cell>
          <cell r="G386">
            <v>5690</v>
          </cell>
          <cell r="I386" t="str">
            <v>建機算定表P21</v>
          </cell>
        </row>
        <row r="387">
          <cell r="B387">
            <v>387</v>
          </cell>
          <cell r="D387" t="str">
            <v>ﾀﾝﾊﾟ及びﾗﾝﾏ損料</v>
          </cell>
          <cell r="E387" t="str">
            <v>60～100㎏</v>
          </cell>
          <cell r="F387" t="str">
            <v>供用日</v>
          </cell>
          <cell r="G387">
            <v>621</v>
          </cell>
          <cell r="I387" t="str">
            <v>建機算定表P161</v>
          </cell>
        </row>
        <row r="388">
          <cell r="B388">
            <v>388</v>
          </cell>
        </row>
        <row r="389">
          <cell r="B389">
            <v>389</v>
          </cell>
          <cell r="D389" t="str">
            <v>鋼製蓋設置工</v>
          </cell>
          <cell r="E389" t="str">
            <v>SUS304 1,800×2,300</v>
          </cell>
          <cell r="F389" t="str">
            <v>組</v>
          </cell>
          <cell r="G389">
            <v>351500</v>
          </cell>
          <cell r="H389">
            <v>332500</v>
          </cell>
          <cell r="I389" t="str">
            <v>見積×0.95 
特殊製品 332,500/組</v>
          </cell>
        </row>
        <row r="390">
          <cell r="B390">
            <v>390</v>
          </cell>
          <cell r="D390" t="str">
            <v>階段設置工</v>
          </cell>
          <cell r="E390" t="str">
            <v>SUS304 H=1.6ｍ</v>
          </cell>
          <cell r="F390" t="str">
            <v>基</v>
          </cell>
          <cell r="G390">
            <v>805600</v>
          </cell>
          <cell r="H390">
            <v>646000</v>
          </cell>
          <cell r="I390" t="str">
            <v>見積×0.95 
特殊製品 646,000/基</v>
          </cell>
        </row>
        <row r="391">
          <cell r="B391">
            <v>391</v>
          </cell>
          <cell r="D391" t="str">
            <v>手摺設置工</v>
          </cell>
          <cell r="E391" t="str">
            <v>SUS304 H=1.1ｍ</v>
          </cell>
          <cell r="F391" t="str">
            <v>ｍ</v>
          </cell>
          <cell r="G391">
            <v>50350</v>
          </cell>
          <cell r="H391">
            <v>42750</v>
          </cell>
          <cell r="I391" t="str">
            <v>見積×0.95 
特殊製品 42,750/ｍ</v>
          </cell>
        </row>
        <row r="392">
          <cell r="B392">
            <v>392</v>
          </cell>
          <cell r="D392" t="str">
            <v>歩廊設置工</v>
          </cell>
          <cell r="E392" t="str">
            <v>SUS304 4,500×900</v>
          </cell>
          <cell r="F392" t="str">
            <v>組</v>
          </cell>
          <cell r="G392">
            <v>844550</v>
          </cell>
          <cell r="H392">
            <v>779950</v>
          </cell>
          <cell r="I392" t="str">
            <v>見積×0.95 
特殊製品 779,950/組</v>
          </cell>
        </row>
        <row r="393">
          <cell r="B393">
            <v>393</v>
          </cell>
          <cell r="D393" t="str">
            <v>換気扇設置工</v>
          </cell>
          <cell r="E393" t="str">
            <v>φ100 強制</v>
          </cell>
          <cell r="F393" t="str">
            <v>組</v>
          </cell>
          <cell r="G393">
            <v>28405</v>
          </cell>
          <cell r="H393">
            <v>18905</v>
          </cell>
          <cell r="I393" t="str">
            <v>見積×0.95 
特殊製品 18,905/組</v>
          </cell>
        </row>
        <row r="394">
          <cell r="B394">
            <v>394</v>
          </cell>
        </row>
        <row r="395">
          <cell r="B395">
            <v>395</v>
          </cell>
          <cell r="D395" t="str">
            <v>鋼製ﾄﾞｱ設置工</v>
          </cell>
          <cell r="E395" t="str">
            <v>片開き
ｶﾞﾗﾘ付 900×1,900</v>
          </cell>
          <cell r="F395" t="str">
            <v>組</v>
          </cell>
          <cell r="G395">
            <v>340100</v>
          </cell>
          <cell r="H395">
            <v>264100</v>
          </cell>
          <cell r="I395" t="str">
            <v>見積×0.95 
特殊製品 264,100/組</v>
          </cell>
        </row>
        <row r="396">
          <cell r="B396">
            <v>396</v>
          </cell>
          <cell r="H396">
            <v>0</v>
          </cell>
        </row>
        <row r="397">
          <cell r="B397">
            <v>397</v>
          </cell>
          <cell r="D397" t="str">
            <v>ｶﾞﾗｽﾌﾞﾛｯｸ設置工</v>
          </cell>
          <cell r="E397" t="str">
            <v>115×115×80 透明</v>
          </cell>
          <cell r="F397" t="str">
            <v>㎡</v>
          </cell>
          <cell r="G397">
            <v>76800</v>
          </cell>
          <cell r="I397" t="str">
            <v>建設物価4月P773</v>
          </cell>
        </row>
        <row r="398">
          <cell r="B398">
            <v>398</v>
          </cell>
          <cell r="D398" t="str">
            <v>遮断弁用盤設置工</v>
          </cell>
          <cell r="F398" t="str">
            <v>組</v>
          </cell>
        </row>
        <row r="399">
          <cell r="B399">
            <v>399</v>
          </cell>
          <cell r="D399" t="str">
            <v>人孔蓋</v>
          </cell>
          <cell r="E399" t="str">
            <v>FCD φ600 T-20</v>
          </cell>
          <cell r="F399" t="str">
            <v>組</v>
          </cell>
          <cell r="G399">
            <v>51700</v>
          </cell>
          <cell r="I399" t="str">
            <v>建設物価4月P248</v>
          </cell>
        </row>
        <row r="400">
          <cell r="B400">
            <v>400</v>
          </cell>
          <cell r="D400" t="str">
            <v>建具回りﾓﾙﾀﾙ詰め工</v>
          </cell>
          <cell r="E400" t="str">
            <v>内外共</v>
          </cell>
          <cell r="F400" t="str">
            <v>ｍ</v>
          </cell>
          <cell r="G400">
            <v>1920</v>
          </cell>
          <cell r="I400" t="str">
            <v>建設物価4月P769
1,000+920</v>
          </cell>
        </row>
        <row r="401">
          <cell r="B401">
            <v>401</v>
          </cell>
          <cell r="D401" t="str">
            <v>建具回りｼｰﾘﾝｸﾞ工</v>
          </cell>
          <cell r="E401" t="str">
            <v>ｼﾘｺｰﾝ系 10×10</v>
          </cell>
          <cell r="F401" t="str">
            <v>ｍ</v>
          </cell>
          <cell r="G401">
            <v>1680</v>
          </cell>
          <cell r="I401" t="str">
            <v>建設物価4月P760</v>
          </cell>
        </row>
        <row r="402">
          <cell r="B402">
            <v>402</v>
          </cell>
        </row>
        <row r="403">
          <cell r="B403">
            <v>403</v>
          </cell>
        </row>
        <row r="404">
          <cell r="B404">
            <v>404</v>
          </cell>
        </row>
        <row r="405">
          <cell r="B405">
            <v>405</v>
          </cell>
        </row>
        <row r="406">
          <cell r="B406">
            <v>406</v>
          </cell>
          <cell r="D406" t="str">
            <v>電柱</v>
          </cell>
          <cell r="E406" t="str">
            <v>L=8ｍ 6ヶ月以内</v>
          </cell>
          <cell r="F406" t="str">
            <v>本</v>
          </cell>
          <cell r="G406">
            <v>2552</v>
          </cell>
          <cell r="I406" t="str">
            <v>建設物価4月P532
23,200×0.11</v>
          </cell>
        </row>
        <row r="407">
          <cell r="B407">
            <v>407</v>
          </cell>
          <cell r="D407" t="str">
            <v>電柱</v>
          </cell>
          <cell r="E407" t="str">
            <v>L=8ｍ 12ヶ月以内</v>
          </cell>
          <cell r="F407" t="str">
            <v>本</v>
          </cell>
          <cell r="G407">
            <v>5104</v>
          </cell>
          <cell r="I407" t="str">
            <v>建設物価4月P532
23,200×0.22</v>
          </cell>
        </row>
        <row r="408">
          <cell r="B408">
            <v>408</v>
          </cell>
          <cell r="D408" t="str">
            <v>電柱</v>
          </cell>
          <cell r="E408" t="str">
            <v>L=8ｍ 18ヶ月以内</v>
          </cell>
          <cell r="F408" t="str">
            <v>本</v>
          </cell>
          <cell r="G408">
            <v>7656</v>
          </cell>
          <cell r="I408" t="str">
            <v>建設物価4月P532
23,200×0.33</v>
          </cell>
        </row>
        <row r="409">
          <cell r="B409">
            <v>409</v>
          </cell>
          <cell r="D409" t="str">
            <v>電柱</v>
          </cell>
          <cell r="E409" t="str">
            <v>L=8ｍ 24ヶ月以内</v>
          </cell>
          <cell r="F409" t="str">
            <v>本</v>
          </cell>
          <cell r="G409">
            <v>10208</v>
          </cell>
          <cell r="I409" t="str">
            <v>建設物価4月P532
23,200×0.44</v>
          </cell>
        </row>
        <row r="410">
          <cell r="B410">
            <v>410</v>
          </cell>
          <cell r="D410" t="str">
            <v>電柱</v>
          </cell>
          <cell r="E410" t="str">
            <v>L=10ｍ 6ヶ月以内</v>
          </cell>
          <cell r="F410" t="str">
            <v>本</v>
          </cell>
          <cell r="G410">
            <v>4323</v>
          </cell>
          <cell r="I410" t="str">
            <v>建設物価4月P532
39,300×0.11</v>
          </cell>
        </row>
        <row r="411">
          <cell r="B411">
            <v>411</v>
          </cell>
          <cell r="D411" t="str">
            <v>電柱</v>
          </cell>
          <cell r="E411" t="str">
            <v>L=10ｍ 12ヶ月以内</v>
          </cell>
          <cell r="F411" t="str">
            <v>本</v>
          </cell>
          <cell r="G411">
            <v>8646</v>
          </cell>
          <cell r="I411" t="str">
            <v>建設物価4月P532
39,300×0.22</v>
          </cell>
        </row>
        <row r="412">
          <cell r="B412">
            <v>412</v>
          </cell>
          <cell r="D412" t="str">
            <v>電柱</v>
          </cell>
          <cell r="E412" t="str">
            <v>L=10ｍ 18ヶ月以内</v>
          </cell>
          <cell r="F412" t="str">
            <v>本</v>
          </cell>
          <cell r="G412">
            <v>12969</v>
          </cell>
          <cell r="I412" t="str">
            <v>建設物価4月P532
39,300×0.33</v>
          </cell>
        </row>
        <row r="413">
          <cell r="B413">
            <v>413</v>
          </cell>
          <cell r="D413" t="str">
            <v>電柱</v>
          </cell>
          <cell r="E413" t="str">
            <v>L=10ｍ 24ヶ月以内</v>
          </cell>
          <cell r="F413" t="str">
            <v>本</v>
          </cell>
          <cell r="G413">
            <v>17292</v>
          </cell>
          <cell r="I413" t="str">
            <v>建設物価4月P532
39,300×0.44</v>
          </cell>
        </row>
        <row r="414">
          <cell r="B414">
            <v>414</v>
          </cell>
          <cell r="D414" t="str">
            <v>受電盤</v>
          </cell>
          <cell r="E414" t="str">
            <v>520×600×200
6ヶ月以内</v>
          </cell>
          <cell r="F414" t="str">
            <v>組</v>
          </cell>
          <cell r="G414">
            <v>2496</v>
          </cell>
          <cell r="I414" t="str">
            <v>建設物価4月P510
20,800×0.12</v>
          </cell>
        </row>
        <row r="415">
          <cell r="B415">
            <v>415</v>
          </cell>
          <cell r="D415" t="str">
            <v>受電盤</v>
          </cell>
          <cell r="E415" t="str">
            <v>520×600×200
12ヶ月以内</v>
          </cell>
          <cell r="F415" t="str">
            <v>組</v>
          </cell>
          <cell r="G415">
            <v>5200</v>
          </cell>
          <cell r="I415" t="str">
            <v>建設物価4月P510
20,800×0.25</v>
          </cell>
        </row>
        <row r="416">
          <cell r="B416">
            <v>416</v>
          </cell>
          <cell r="D416" t="str">
            <v>受電盤</v>
          </cell>
          <cell r="E416" t="str">
            <v>520×600×200
18ヶ月以内</v>
          </cell>
          <cell r="F416" t="str">
            <v>組</v>
          </cell>
          <cell r="G416">
            <v>7696</v>
          </cell>
          <cell r="I416" t="str">
            <v>建設物価4月P510
20,800×0.37</v>
          </cell>
        </row>
        <row r="417">
          <cell r="B417">
            <v>417</v>
          </cell>
          <cell r="D417" t="str">
            <v>受電盤</v>
          </cell>
          <cell r="E417" t="str">
            <v>520×600×200
24ヶ月以内</v>
          </cell>
          <cell r="F417" t="str">
            <v>組</v>
          </cell>
          <cell r="G417">
            <v>10400</v>
          </cell>
          <cell r="I417" t="str">
            <v>建設物価4月P510
20,800×0.5</v>
          </cell>
        </row>
        <row r="418">
          <cell r="B418">
            <v>418</v>
          </cell>
          <cell r="D418" t="str">
            <v>動力配線用遮断器</v>
          </cell>
          <cell r="E418" t="str">
            <v>3P 225A
6ヶ月以内</v>
          </cell>
          <cell r="F418" t="str">
            <v>組</v>
          </cell>
          <cell r="G418">
            <v>3072</v>
          </cell>
          <cell r="I418" t="str">
            <v>建設物価4月P505
25,600×0.12</v>
          </cell>
        </row>
        <row r="419">
          <cell r="B419">
            <v>419</v>
          </cell>
          <cell r="D419" t="str">
            <v>動力配線用遮断器</v>
          </cell>
          <cell r="E419" t="str">
            <v>3P 225A
12ヶ月以内</v>
          </cell>
          <cell r="F419" t="str">
            <v>組</v>
          </cell>
          <cell r="G419">
            <v>6400</v>
          </cell>
          <cell r="I419" t="str">
            <v>建設物価4月P505
25,600×0.25</v>
          </cell>
        </row>
        <row r="420">
          <cell r="B420">
            <v>420</v>
          </cell>
          <cell r="D420" t="str">
            <v>動力配線用遮断器</v>
          </cell>
          <cell r="E420" t="str">
            <v>3P 225A
18ヶ月以内</v>
          </cell>
          <cell r="F420" t="str">
            <v>組</v>
          </cell>
          <cell r="G420">
            <v>9472</v>
          </cell>
          <cell r="I420" t="str">
            <v>建設物価4月P505
25,600×0.37</v>
          </cell>
        </row>
        <row r="421">
          <cell r="B421">
            <v>421</v>
          </cell>
          <cell r="D421" t="str">
            <v>動力配線用遮断器</v>
          </cell>
          <cell r="E421" t="str">
            <v>3P 225A
24ヶ月以内</v>
          </cell>
          <cell r="F421" t="str">
            <v>組</v>
          </cell>
          <cell r="G421">
            <v>12800</v>
          </cell>
          <cell r="I421" t="str">
            <v>建設物価4月P505
25,600×0.5</v>
          </cell>
        </row>
        <row r="422">
          <cell r="B422">
            <v>422</v>
          </cell>
          <cell r="D422" t="str">
            <v>電灯配線用遮断器</v>
          </cell>
          <cell r="E422" t="str">
            <v>2P 30A
6ヶ月以内</v>
          </cell>
          <cell r="F422" t="str">
            <v>組</v>
          </cell>
          <cell r="G422">
            <v>314</v>
          </cell>
          <cell r="I422" t="str">
            <v>建設物価4月P505
2,620×0.12</v>
          </cell>
        </row>
        <row r="423">
          <cell r="B423">
            <v>423</v>
          </cell>
          <cell r="D423" t="str">
            <v>電灯配線用遮断器</v>
          </cell>
          <cell r="E423" t="str">
            <v>2P 30A
12ヶ月以内</v>
          </cell>
          <cell r="F423" t="str">
            <v>組</v>
          </cell>
          <cell r="G423">
            <v>655</v>
          </cell>
          <cell r="I423" t="str">
            <v>建設物価4月P505
2,620×0.25</v>
          </cell>
        </row>
        <row r="424">
          <cell r="B424">
            <v>424</v>
          </cell>
          <cell r="D424" t="str">
            <v>電灯配線用遮断器</v>
          </cell>
          <cell r="E424" t="str">
            <v>2P 30A
18ヶ月以内</v>
          </cell>
          <cell r="F424" t="str">
            <v>組</v>
          </cell>
          <cell r="G424">
            <v>969</v>
          </cell>
          <cell r="I424" t="str">
            <v>建設物価4月P505
2,620×0.37</v>
          </cell>
        </row>
        <row r="425">
          <cell r="B425">
            <v>425</v>
          </cell>
          <cell r="D425" t="str">
            <v>電灯配線用遮断器</v>
          </cell>
          <cell r="E425" t="str">
            <v>2P 30A
24ヶ月以内</v>
          </cell>
          <cell r="F425" t="str">
            <v>組</v>
          </cell>
          <cell r="G425">
            <v>1310</v>
          </cell>
          <cell r="I425" t="str">
            <v>建設物価4月P505
2,620×0.5</v>
          </cell>
        </row>
        <row r="426">
          <cell r="B426">
            <v>426</v>
          </cell>
          <cell r="D426" t="str">
            <v>立上りｹｰﾌﾞﾙ</v>
          </cell>
          <cell r="E426" t="str">
            <v>CV8s×3c</v>
          </cell>
          <cell r="F426" t="str">
            <v>ｍ</v>
          </cell>
          <cell r="G426">
            <v>184</v>
          </cell>
          <cell r="I426" t="str">
            <v>建設物価4月P462</v>
          </cell>
        </row>
        <row r="427">
          <cell r="B427">
            <v>427</v>
          </cell>
          <cell r="D427" t="str">
            <v>立上りｹｰﾌﾞﾙ</v>
          </cell>
          <cell r="E427" t="str">
            <v>CV14s×3c</v>
          </cell>
          <cell r="F427" t="str">
            <v>ｍ</v>
          </cell>
          <cell r="G427">
            <v>275</v>
          </cell>
          <cell r="I427" t="str">
            <v>建設物価4月P462</v>
          </cell>
        </row>
        <row r="428">
          <cell r="B428">
            <v>428</v>
          </cell>
          <cell r="D428" t="str">
            <v>立上りｹｰﾌﾞﾙ</v>
          </cell>
          <cell r="E428" t="str">
            <v>CV22s×3c</v>
          </cell>
          <cell r="F428" t="str">
            <v>ｍ</v>
          </cell>
          <cell r="G428">
            <v>412</v>
          </cell>
          <cell r="I428" t="str">
            <v>建設物価4月P462</v>
          </cell>
        </row>
        <row r="429">
          <cell r="B429">
            <v>429</v>
          </cell>
          <cell r="D429" t="str">
            <v>立上りｹｰﾌﾞﾙ</v>
          </cell>
          <cell r="E429" t="str">
            <v>CV38s×3c</v>
          </cell>
          <cell r="F429" t="str">
            <v>ｍ</v>
          </cell>
          <cell r="G429">
            <v>638</v>
          </cell>
          <cell r="I429" t="str">
            <v>建設物価4月P462</v>
          </cell>
        </row>
        <row r="430">
          <cell r="B430">
            <v>430</v>
          </cell>
          <cell r="D430" t="str">
            <v>立上りｹｰﾌﾞﾙ</v>
          </cell>
          <cell r="E430" t="str">
            <v>CV60s×3c</v>
          </cell>
          <cell r="F430" t="str">
            <v>ｍ</v>
          </cell>
          <cell r="G430">
            <v>954</v>
          </cell>
          <cell r="I430" t="str">
            <v>建設物価4月P462</v>
          </cell>
        </row>
        <row r="431">
          <cell r="B431">
            <v>431</v>
          </cell>
          <cell r="D431" t="str">
            <v>板及び補助柱</v>
          </cell>
          <cell r="E431" t="str">
            <v>装柱材含む</v>
          </cell>
          <cell r="F431" t="str">
            <v>式</v>
          </cell>
          <cell r="G431">
            <v>13920</v>
          </cell>
          <cell r="I431" t="str">
            <v>電柱購入額の60%
23,200×0.6</v>
          </cell>
        </row>
        <row r="432">
          <cell r="B432">
            <v>432</v>
          </cell>
          <cell r="D432" t="str">
            <v>板及び補助柱</v>
          </cell>
          <cell r="E432" t="str">
            <v>装柱材含む</v>
          </cell>
          <cell r="F432" t="str">
            <v>式</v>
          </cell>
          <cell r="G432">
            <v>19650</v>
          </cell>
          <cell r="I432" t="str">
            <v>電柱購入額の50%
39,300×0.5</v>
          </cell>
        </row>
        <row r="433">
          <cell r="B433">
            <v>433</v>
          </cell>
          <cell r="D433" t="str">
            <v>ｹｰﾌﾞﾙ</v>
          </cell>
          <cell r="E433" t="str">
            <v>CV5.5s×2c
6ヶ月以内</v>
          </cell>
          <cell r="F433" t="str">
            <v>ｍ</v>
          </cell>
          <cell r="G433">
            <v>12</v>
          </cell>
          <cell r="I433" t="str">
            <v>建設物価4月P462
113×0.11</v>
          </cell>
        </row>
        <row r="434">
          <cell r="B434">
            <v>434</v>
          </cell>
          <cell r="D434" t="str">
            <v>ｹｰﾌﾞﾙ</v>
          </cell>
          <cell r="E434" t="str">
            <v>CV5.5s×2c
12ヶ月以内</v>
          </cell>
          <cell r="F434" t="str">
            <v>ｍ</v>
          </cell>
          <cell r="G434">
            <v>23</v>
          </cell>
          <cell r="I434" t="str">
            <v>建設物価4月P462
113×0.21</v>
          </cell>
        </row>
        <row r="435">
          <cell r="B435">
            <v>435</v>
          </cell>
          <cell r="D435" t="str">
            <v>ｹｰﾌﾞﾙ</v>
          </cell>
          <cell r="E435" t="str">
            <v>CV5.5s×2c
18ヶ月以内</v>
          </cell>
          <cell r="F435" t="str">
            <v>ｍ</v>
          </cell>
          <cell r="G435">
            <v>35</v>
          </cell>
          <cell r="I435" t="str">
            <v>建設物価4月P462
113×0.31</v>
          </cell>
        </row>
        <row r="436">
          <cell r="B436">
            <v>436</v>
          </cell>
          <cell r="D436" t="str">
            <v>ｹｰﾌﾞﾙ</v>
          </cell>
          <cell r="E436" t="str">
            <v>CV5.5s×2c
24ヶ月以内</v>
          </cell>
          <cell r="F436" t="str">
            <v>ｍ</v>
          </cell>
          <cell r="G436">
            <v>47</v>
          </cell>
          <cell r="I436" t="str">
            <v>建設物価4月P462
113×0.42</v>
          </cell>
        </row>
        <row r="437">
          <cell r="B437">
            <v>437</v>
          </cell>
          <cell r="D437" t="str">
            <v>ｹｰﾌﾞﾙ</v>
          </cell>
          <cell r="E437" t="str">
            <v>CV8s×3c
6ヶ月以内</v>
          </cell>
          <cell r="F437" t="str">
            <v>ｍ</v>
          </cell>
          <cell r="G437">
            <v>20</v>
          </cell>
          <cell r="I437" t="str">
            <v>建設物価4月P462
184×0.11</v>
          </cell>
        </row>
        <row r="438">
          <cell r="B438">
            <v>438</v>
          </cell>
          <cell r="D438" t="str">
            <v>ｹｰﾌﾞﾙ</v>
          </cell>
          <cell r="E438" t="str">
            <v>CV8s×3c
12ヶ月以内</v>
          </cell>
          <cell r="F438" t="str">
            <v>ｍ</v>
          </cell>
          <cell r="G438">
            <v>38</v>
          </cell>
          <cell r="I438" t="str">
            <v>建設物価4月P462
184×0.21</v>
          </cell>
        </row>
        <row r="439">
          <cell r="B439">
            <v>439</v>
          </cell>
          <cell r="D439" t="str">
            <v>ｹｰﾌﾞﾙ</v>
          </cell>
          <cell r="E439" t="str">
            <v>CV8s×3c
18ヶ月以内</v>
          </cell>
          <cell r="F439" t="str">
            <v>ｍ</v>
          </cell>
          <cell r="G439">
            <v>57</v>
          </cell>
          <cell r="I439" t="str">
            <v>建設物価4月P462
184×0.31</v>
          </cell>
        </row>
        <row r="440">
          <cell r="B440">
            <v>440</v>
          </cell>
          <cell r="D440" t="str">
            <v>ｹｰﾌﾞﾙ</v>
          </cell>
          <cell r="E440" t="str">
            <v>CV8s×3c
24ヶ月以内</v>
          </cell>
          <cell r="F440" t="str">
            <v>ｍ</v>
          </cell>
          <cell r="G440">
            <v>77</v>
          </cell>
          <cell r="I440" t="str">
            <v>建設物価4月P462
184×0.42</v>
          </cell>
        </row>
        <row r="441">
          <cell r="B441">
            <v>441</v>
          </cell>
          <cell r="D441" t="str">
            <v>ｹｰﾌﾞﾙ</v>
          </cell>
          <cell r="E441" t="str">
            <v>CV14s×3c
6ヶ月以内</v>
          </cell>
          <cell r="F441" t="str">
            <v>ｍ</v>
          </cell>
          <cell r="G441">
            <v>30</v>
          </cell>
          <cell r="I441" t="str">
            <v>建設物価4月P462
275×0.11</v>
          </cell>
        </row>
        <row r="442">
          <cell r="B442">
            <v>442</v>
          </cell>
          <cell r="D442" t="str">
            <v>ｹｰﾌﾞﾙ</v>
          </cell>
          <cell r="E442" t="str">
            <v>CV14s×3c
12ヶ月以内</v>
          </cell>
          <cell r="F442" t="str">
            <v>ｍ</v>
          </cell>
          <cell r="G442">
            <v>57</v>
          </cell>
          <cell r="I442" t="str">
            <v>建設物価4月P462
275×0.21</v>
          </cell>
        </row>
        <row r="443">
          <cell r="B443">
            <v>443</v>
          </cell>
          <cell r="D443" t="str">
            <v>ｹｰﾌﾞﾙ</v>
          </cell>
          <cell r="E443" t="str">
            <v>CV14s×3c
18ヶ月以内</v>
          </cell>
          <cell r="F443" t="str">
            <v>ｍ</v>
          </cell>
          <cell r="G443">
            <v>85</v>
          </cell>
          <cell r="I443" t="str">
            <v>建設物価4月P462
275×0.31</v>
          </cell>
        </row>
        <row r="444">
          <cell r="B444">
            <v>444</v>
          </cell>
          <cell r="D444" t="str">
            <v>ｹｰﾌﾞﾙ</v>
          </cell>
          <cell r="E444" t="str">
            <v>CV14s×3c
24ヶ月以内</v>
          </cell>
          <cell r="F444" t="str">
            <v>ｍ</v>
          </cell>
          <cell r="G444">
            <v>115</v>
          </cell>
          <cell r="I444" t="str">
            <v>建設物価4月P462
275×0.42</v>
          </cell>
        </row>
        <row r="445">
          <cell r="B445">
            <v>445</v>
          </cell>
          <cell r="D445" t="str">
            <v>ｹｰﾌﾞﾙ</v>
          </cell>
          <cell r="E445" t="str">
            <v>CV22s×3c
6ヶ月以内</v>
          </cell>
          <cell r="F445" t="str">
            <v>ｍ</v>
          </cell>
          <cell r="G445">
            <v>45</v>
          </cell>
          <cell r="I445" t="str">
            <v>建設物価4月P462
412×0.11</v>
          </cell>
        </row>
        <row r="446">
          <cell r="B446">
            <v>446</v>
          </cell>
          <cell r="D446" t="str">
            <v>ｹｰﾌﾞﾙ</v>
          </cell>
          <cell r="E446" t="str">
            <v>CV22s×3c
12ヶ月以内</v>
          </cell>
          <cell r="F446" t="str">
            <v>ｍ</v>
          </cell>
          <cell r="G446">
            <v>60</v>
          </cell>
          <cell r="I446" t="str">
            <v>建設物価4月P462
412×0.21</v>
          </cell>
        </row>
        <row r="447">
          <cell r="B447">
            <v>447</v>
          </cell>
          <cell r="D447" t="str">
            <v>ｹｰﾌﾞﾙ</v>
          </cell>
          <cell r="E447" t="str">
            <v>CV22s×3c
18ヶ月以内</v>
          </cell>
          <cell r="F447" t="str">
            <v>ｍ</v>
          </cell>
          <cell r="G447">
            <v>89</v>
          </cell>
          <cell r="I447" t="str">
            <v>建設物価4月P462
412×0.31</v>
          </cell>
        </row>
        <row r="448">
          <cell r="B448">
            <v>448</v>
          </cell>
          <cell r="D448" t="str">
            <v>ｹｰﾌﾞﾙ</v>
          </cell>
          <cell r="E448" t="str">
            <v>CV22s×3c
24ヶ月以内</v>
          </cell>
          <cell r="F448" t="str">
            <v>ｍ</v>
          </cell>
          <cell r="G448">
            <v>121</v>
          </cell>
          <cell r="I448" t="str">
            <v>建設物価4月P462
412×0.42</v>
          </cell>
        </row>
        <row r="449">
          <cell r="B449">
            <v>449</v>
          </cell>
          <cell r="D449" t="str">
            <v>ｹｰﾌﾞﾙ</v>
          </cell>
          <cell r="E449" t="str">
            <v>CV38s×3c
6ヶ月以内</v>
          </cell>
          <cell r="F449" t="str">
            <v>ｍ</v>
          </cell>
          <cell r="G449">
            <v>70</v>
          </cell>
          <cell r="I449" t="str">
            <v>建設物価4月P462
638×0.11</v>
          </cell>
        </row>
        <row r="450">
          <cell r="B450">
            <v>450</v>
          </cell>
          <cell r="D450" t="str">
            <v>ｹｰﾌﾞﾙ</v>
          </cell>
          <cell r="E450" t="str">
            <v>CV38s×3c
12ヶ月以内</v>
          </cell>
          <cell r="F450" t="str">
            <v>ｍ</v>
          </cell>
          <cell r="G450">
            <v>133</v>
          </cell>
          <cell r="I450" t="str">
            <v>建設物価4月P462
638×0.21</v>
          </cell>
        </row>
        <row r="451">
          <cell r="B451">
            <v>451</v>
          </cell>
          <cell r="D451" t="str">
            <v>ｹｰﾌﾞﾙ</v>
          </cell>
          <cell r="E451" t="str">
            <v>CV38s×3c
18ヶ月以内</v>
          </cell>
          <cell r="F451" t="str">
            <v>ｍ</v>
          </cell>
          <cell r="G451">
            <v>197</v>
          </cell>
          <cell r="I451" t="str">
            <v>建設物価4月P462
638×0.31</v>
          </cell>
        </row>
        <row r="452">
          <cell r="B452">
            <v>452</v>
          </cell>
          <cell r="D452" t="str">
            <v>ｹｰﾌﾞﾙ</v>
          </cell>
          <cell r="E452" t="str">
            <v>CV38s×3c
24ヶ月以内</v>
          </cell>
          <cell r="F452" t="str">
            <v>ｍ</v>
          </cell>
          <cell r="G452">
            <v>267</v>
          </cell>
          <cell r="I452" t="str">
            <v>建設物価4月P462
638×0.42</v>
          </cell>
        </row>
        <row r="453">
          <cell r="B453">
            <v>453</v>
          </cell>
          <cell r="D453" t="str">
            <v>ｹｰﾌﾞﾙ</v>
          </cell>
          <cell r="E453" t="str">
            <v>CV60s×3c
6ヶ月以内</v>
          </cell>
          <cell r="F453" t="str">
            <v>ｍ</v>
          </cell>
          <cell r="G453">
            <v>104</v>
          </cell>
          <cell r="I453" t="str">
            <v>建設物価4月P462
954×0.11</v>
          </cell>
        </row>
        <row r="454">
          <cell r="B454">
            <v>454</v>
          </cell>
          <cell r="D454" t="str">
            <v>ｹｰﾌﾞﾙ</v>
          </cell>
          <cell r="E454" t="str">
            <v>CV60s×3c
12ヶ月以内</v>
          </cell>
          <cell r="F454" t="str">
            <v>ｍ</v>
          </cell>
          <cell r="G454">
            <v>200</v>
          </cell>
          <cell r="I454" t="str">
            <v>建設物価4月P462
954×0.21</v>
          </cell>
        </row>
        <row r="455">
          <cell r="B455">
            <v>455</v>
          </cell>
          <cell r="D455" t="str">
            <v>ｹｰﾌﾞﾙ</v>
          </cell>
          <cell r="E455" t="str">
            <v>CV60s×3c
18ヶ月以内</v>
          </cell>
          <cell r="F455" t="str">
            <v>ｍ</v>
          </cell>
          <cell r="G455">
            <v>295</v>
          </cell>
          <cell r="I455" t="str">
            <v>建設物価4月P462
954×0.31</v>
          </cell>
        </row>
        <row r="456">
          <cell r="B456">
            <v>456</v>
          </cell>
          <cell r="D456" t="str">
            <v>ｹｰﾌﾞﾙ</v>
          </cell>
          <cell r="E456" t="str">
            <v>CV60s×3c
24ヶ月以内</v>
          </cell>
          <cell r="F456" t="str">
            <v>ｍ</v>
          </cell>
          <cell r="G456">
            <v>400</v>
          </cell>
          <cell r="I456" t="str">
            <v>建設物価4月P462
954×0.42</v>
          </cell>
        </row>
        <row r="457">
          <cell r="B457">
            <v>457</v>
          </cell>
          <cell r="D457" t="str">
            <v>端末処理材</v>
          </cell>
          <cell r="E457" t="str">
            <v>14mm2 3心</v>
          </cell>
          <cell r="F457" t="str">
            <v>個</v>
          </cell>
          <cell r="G457">
            <v>3900</v>
          </cell>
          <cell r="I457" t="str">
            <v>建設物価4月P479</v>
          </cell>
        </row>
        <row r="458">
          <cell r="B458">
            <v>458</v>
          </cell>
          <cell r="D458" t="str">
            <v>端末処理材</v>
          </cell>
          <cell r="E458" t="str">
            <v>22mm2 3心</v>
          </cell>
          <cell r="F458" t="str">
            <v>個</v>
          </cell>
          <cell r="G458">
            <v>4870</v>
          </cell>
          <cell r="I458" t="str">
            <v>建設物価4月P479</v>
          </cell>
        </row>
        <row r="459">
          <cell r="B459">
            <v>459</v>
          </cell>
          <cell r="D459" t="str">
            <v>端末処理材</v>
          </cell>
          <cell r="E459" t="str">
            <v>38mm2 3心</v>
          </cell>
          <cell r="F459" t="str">
            <v>個</v>
          </cell>
          <cell r="G459">
            <v>5400</v>
          </cell>
          <cell r="I459" t="str">
            <v>建設物価4月P479</v>
          </cell>
        </row>
        <row r="460">
          <cell r="B460">
            <v>460</v>
          </cell>
          <cell r="D460" t="str">
            <v>端末処理材</v>
          </cell>
          <cell r="E460" t="str">
            <v>60mm2 3心</v>
          </cell>
          <cell r="F460" t="str">
            <v>個</v>
          </cell>
          <cell r="G460">
            <v>6750</v>
          </cell>
          <cell r="I460" t="str">
            <v>建設物価4月P479</v>
          </cell>
        </row>
        <row r="461">
          <cell r="B461">
            <v>461</v>
          </cell>
          <cell r="D461" t="str">
            <v>分電盤</v>
          </cell>
          <cell r="E461" t="str">
            <v>420×420×180
6ヶ月以内</v>
          </cell>
          <cell r="F461" t="str">
            <v>組</v>
          </cell>
          <cell r="G461">
            <v>1683</v>
          </cell>
          <cell r="I461" t="str">
            <v>建設物価4月P510
15,300×0.11</v>
          </cell>
        </row>
        <row r="462">
          <cell r="B462">
            <v>462</v>
          </cell>
          <cell r="D462" t="str">
            <v>分電盤</v>
          </cell>
          <cell r="E462" t="str">
            <v>420×420×180
12ヶ月以内</v>
          </cell>
          <cell r="F462" t="str">
            <v>組</v>
          </cell>
          <cell r="G462">
            <v>3213</v>
          </cell>
          <cell r="I462" t="str">
            <v>建設物価4月P510
15,300×0.21</v>
          </cell>
        </row>
        <row r="463">
          <cell r="B463">
            <v>463</v>
          </cell>
          <cell r="D463" t="str">
            <v>分電盤</v>
          </cell>
          <cell r="E463" t="str">
            <v>420×420×180
18ヶ月以内</v>
          </cell>
          <cell r="F463" t="str">
            <v>組</v>
          </cell>
          <cell r="G463">
            <v>4743</v>
          </cell>
          <cell r="I463" t="str">
            <v>建設物価4月P510
15,300×0.31</v>
          </cell>
        </row>
        <row r="464">
          <cell r="B464">
            <v>464</v>
          </cell>
          <cell r="D464" t="str">
            <v>分電盤</v>
          </cell>
          <cell r="E464" t="str">
            <v>420×420×180
24ヶ月以内</v>
          </cell>
          <cell r="F464" t="str">
            <v>組</v>
          </cell>
          <cell r="G464">
            <v>6426</v>
          </cell>
          <cell r="I464" t="str">
            <v>建設物価4月P510
15,300×0.42</v>
          </cell>
        </row>
        <row r="465">
          <cell r="B465">
            <v>465</v>
          </cell>
          <cell r="D465" t="str">
            <v>動力漏電遮断器</v>
          </cell>
          <cell r="E465" t="str">
            <v>3P 225A
6ヶ月以内</v>
          </cell>
          <cell r="F465" t="str">
            <v>組</v>
          </cell>
          <cell r="G465">
            <v>2277</v>
          </cell>
          <cell r="I465" t="str">
            <v>建設物価4月P506
20,700×0.11</v>
          </cell>
        </row>
        <row r="466">
          <cell r="B466">
            <v>466</v>
          </cell>
          <cell r="D466" t="str">
            <v>動力漏電遮断器</v>
          </cell>
          <cell r="E466" t="str">
            <v>3P 225A
12ヶ月以内</v>
          </cell>
          <cell r="F466" t="str">
            <v>組</v>
          </cell>
          <cell r="G466">
            <v>4347</v>
          </cell>
          <cell r="I466" t="str">
            <v>建設物価4月P506
20,700×0.21</v>
          </cell>
        </row>
        <row r="467">
          <cell r="B467">
            <v>467</v>
          </cell>
          <cell r="D467" t="str">
            <v>動力漏電遮断器</v>
          </cell>
          <cell r="E467" t="str">
            <v>3P 225A
18ヶ月以内</v>
          </cell>
          <cell r="F467" t="str">
            <v>組</v>
          </cell>
          <cell r="G467">
            <v>6417</v>
          </cell>
          <cell r="I467" t="str">
            <v>建設物価4月P506
20,700×0.31</v>
          </cell>
        </row>
        <row r="468">
          <cell r="B468">
            <v>468</v>
          </cell>
          <cell r="D468" t="str">
            <v>動力漏電遮断器</v>
          </cell>
          <cell r="E468" t="str">
            <v>3P 225A
24ヶ月以内</v>
          </cell>
          <cell r="F468" t="str">
            <v>組</v>
          </cell>
          <cell r="G468">
            <v>8694</v>
          </cell>
          <cell r="I468" t="str">
            <v>建設物価4月P506
20,700×0.42</v>
          </cell>
        </row>
        <row r="469">
          <cell r="B469">
            <v>469</v>
          </cell>
          <cell r="D469" t="str">
            <v>電灯漏電遮断器</v>
          </cell>
          <cell r="E469" t="str">
            <v>2P 30A
6ヶ月以内</v>
          </cell>
          <cell r="F469" t="str">
            <v>組</v>
          </cell>
          <cell r="G469">
            <v>290</v>
          </cell>
          <cell r="I469" t="str">
            <v>建設物価4月P506
2,640×0.11</v>
          </cell>
        </row>
        <row r="470">
          <cell r="B470">
            <v>470</v>
          </cell>
          <cell r="D470" t="str">
            <v>電灯漏電遮断器</v>
          </cell>
          <cell r="E470" t="str">
            <v>2P 30A
12ヶ月以内</v>
          </cell>
          <cell r="F470" t="str">
            <v>組</v>
          </cell>
          <cell r="G470">
            <v>554</v>
          </cell>
          <cell r="I470" t="str">
            <v>建設物価4月P506
2,640×0.21</v>
          </cell>
        </row>
        <row r="471">
          <cell r="B471">
            <v>471</v>
          </cell>
          <cell r="D471" t="str">
            <v>電灯漏電遮断器</v>
          </cell>
          <cell r="E471" t="str">
            <v>2P 30A
18ヶ月以内</v>
          </cell>
          <cell r="F471" t="str">
            <v>組</v>
          </cell>
          <cell r="G471">
            <v>818</v>
          </cell>
          <cell r="I471" t="str">
            <v>建設物価4月P506
2,640×0.31</v>
          </cell>
        </row>
        <row r="472">
          <cell r="B472">
            <v>472</v>
          </cell>
          <cell r="D472" t="str">
            <v>電灯漏電遮断器</v>
          </cell>
          <cell r="E472" t="str">
            <v>2P 30A
24ヶ月以内</v>
          </cell>
          <cell r="F472" t="str">
            <v>組</v>
          </cell>
          <cell r="G472">
            <v>1108</v>
          </cell>
          <cell r="I472" t="str">
            <v>建設物価4月P506
2,640×0.42</v>
          </cell>
        </row>
        <row r="473">
          <cell r="B473">
            <v>473</v>
          </cell>
        </row>
        <row r="474">
          <cell r="B474">
            <v>474</v>
          </cell>
        </row>
        <row r="475">
          <cell r="B475">
            <v>475</v>
          </cell>
        </row>
        <row r="476">
          <cell r="B476">
            <v>476</v>
          </cell>
        </row>
        <row r="477">
          <cell r="B477">
            <v>477</v>
          </cell>
        </row>
        <row r="478">
          <cell r="B478">
            <v>478</v>
          </cell>
        </row>
        <row r="479">
          <cell r="B479">
            <v>479</v>
          </cell>
        </row>
        <row r="480">
          <cell r="B480">
            <v>480</v>
          </cell>
          <cell r="D480" t="str">
            <v>ﾄﾗｯｸ運搬</v>
          </cell>
          <cell r="E480" t="str">
            <v>12t</v>
          </cell>
          <cell r="F480" t="str">
            <v>台</v>
          </cell>
          <cell r="G480">
            <v>56512</v>
          </cell>
          <cell r="I480" t="str">
            <v>建設物価4月P822
17,660×1.6×2</v>
          </cell>
        </row>
        <row r="481">
          <cell r="B481">
            <v>481</v>
          </cell>
          <cell r="D481" t="str">
            <v>ﾄﾚｰﾗ運搬</v>
          </cell>
          <cell r="E481" t="str">
            <v>26t</v>
          </cell>
          <cell r="F481" t="str">
            <v>台</v>
          </cell>
          <cell r="G481">
            <v>103122</v>
          </cell>
          <cell r="I481" t="str">
            <v>建設物価4月P822
30,330×1.7×2</v>
          </cell>
        </row>
        <row r="482">
          <cell r="B482">
            <v>482</v>
          </cell>
          <cell r="D482" t="str">
            <v>ﾄﾚｰﾗ運搬</v>
          </cell>
          <cell r="E482" t="str">
            <v>28t</v>
          </cell>
          <cell r="F482" t="str">
            <v>台</v>
          </cell>
          <cell r="G482">
            <v>109276</v>
          </cell>
          <cell r="I482" t="str">
            <v>建設物価4月P822
32,140×1.7×2</v>
          </cell>
        </row>
        <row r="483">
          <cell r="B483">
            <v>483</v>
          </cell>
          <cell r="D483" t="str">
            <v>ﾄﾚｰﾗ運搬</v>
          </cell>
          <cell r="E483" t="str">
            <v>22t</v>
          </cell>
          <cell r="F483" t="str">
            <v>台</v>
          </cell>
          <cell r="G483">
            <v>90814</v>
          </cell>
          <cell r="I483" t="str">
            <v>建設物価4月P822
26,710×1.7×2</v>
          </cell>
        </row>
        <row r="484">
          <cell r="B484">
            <v>484</v>
          </cell>
        </row>
        <row r="485">
          <cell r="B485">
            <v>485</v>
          </cell>
        </row>
        <row r="486">
          <cell r="B486">
            <v>486</v>
          </cell>
        </row>
        <row r="487">
          <cell r="B487">
            <v>487</v>
          </cell>
          <cell r="D487" t="str">
            <v>ﾊﾞｯｸﾎｳ運搬 0.2ｍ3</v>
          </cell>
          <cell r="E487" t="str">
            <v>8tﾄﾗｯｸ</v>
          </cell>
          <cell r="F487" t="str">
            <v>台</v>
          </cell>
          <cell r="G487">
            <v>49280</v>
          </cell>
          <cell r="I487" t="str">
            <v>建設物価4月P822
15,400×1.6×2</v>
          </cell>
        </row>
        <row r="488">
          <cell r="B488">
            <v>488</v>
          </cell>
          <cell r="D488" t="str">
            <v>ﾊﾞｯｸﾎｳ運搬 0.35ｍ3</v>
          </cell>
          <cell r="E488" t="str">
            <v>12tﾄﾗｯｸ</v>
          </cell>
          <cell r="F488" t="str">
            <v>台</v>
          </cell>
          <cell r="G488">
            <v>56512</v>
          </cell>
          <cell r="I488" t="str">
            <v>建設物価4月P822
17,660×1.6×2</v>
          </cell>
        </row>
        <row r="489">
          <cell r="B489">
            <v>489</v>
          </cell>
          <cell r="D489" t="str">
            <v>ﾊﾞｯｸﾎｳ運搬 0.4ｍ3</v>
          </cell>
          <cell r="E489" t="str">
            <v>15tﾄﾚｰﾗ</v>
          </cell>
          <cell r="F489" t="str">
            <v>台</v>
          </cell>
          <cell r="G489">
            <v>72352</v>
          </cell>
          <cell r="I489" t="str">
            <v>建設物価4月P822
21,280×1.7×2</v>
          </cell>
        </row>
        <row r="490">
          <cell r="B490">
            <v>490</v>
          </cell>
          <cell r="D490" t="str">
            <v>ﾊﾞｯｸﾎｳ運搬 0.6ｍ3</v>
          </cell>
          <cell r="E490" t="str">
            <v>20tﾄﾚｰﾗ</v>
          </cell>
          <cell r="F490" t="str">
            <v>台</v>
          </cell>
          <cell r="G490">
            <v>84660</v>
          </cell>
          <cell r="I490" t="str">
            <v>建設物価4月P822
24,900×1.7×2</v>
          </cell>
        </row>
        <row r="491">
          <cell r="B491">
            <v>491</v>
          </cell>
          <cell r="D491" t="str">
            <v>ﾌﾞﾙﾄﾞｰｻﾞ運搬 15t</v>
          </cell>
          <cell r="E491" t="str">
            <v>15tﾄﾚｰﾗ</v>
          </cell>
          <cell r="F491" t="str">
            <v>台</v>
          </cell>
          <cell r="G491">
            <v>72352</v>
          </cell>
          <cell r="I491" t="str">
            <v>建設物価4月P822
21,280×1.7×2</v>
          </cell>
        </row>
        <row r="492">
          <cell r="B492">
            <v>492</v>
          </cell>
          <cell r="D492" t="str">
            <v>ﾓﾙﾀﾙﾌﾟﾗﾝﾄ運搬 500×2</v>
          </cell>
          <cell r="E492" t="str">
            <v>5tﾄﾗｯｸ</v>
          </cell>
          <cell r="F492" t="str">
            <v>台</v>
          </cell>
          <cell r="G492">
            <v>30080</v>
          </cell>
          <cell r="I492" t="str">
            <v>建設物価4月P822
9,400×1.6×2</v>
          </cell>
        </row>
        <row r="493">
          <cell r="B493">
            <v>493</v>
          </cell>
          <cell r="D493" t="str">
            <v>油圧式杭圧入引抜機
運搬 100～130t級</v>
          </cell>
          <cell r="E493" t="str">
            <v>10tﾄﾗｯｸ</v>
          </cell>
          <cell r="F493" t="str">
            <v>台</v>
          </cell>
          <cell r="G493">
            <v>54816</v>
          </cell>
          <cell r="I493" t="str">
            <v>建設物価4月P822
17,130×1.6×2</v>
          </cell>
        </row>
        <row r="494">
          <cell r="B494">
            <v>494</v>
          </cell>
          <cell r="D494" t="str">
            <v>土留材運搬  152.6t</v>
          </cell>
          <cell r="E494" t="str">
            <v>12tﾄﾗｯｸ</v>
          </cell>
          <cell r="F494" t="str">
            <v>台</v>
          </cell>
          <cell r="G494">
            <v>56512</v>
          </cell>
          <cell r="I494" t="str">
            <v>建設物価4月P822
17,660×1.6×2</v>
          </cell>
        </row>
        <row r="495">
          <cell r="B495">
            <v>495</v>
          </cell>
          <cell r="D495" t="str">
            <v>敷鉄板運搬  56t</v>
          </cell>
          <cell r="E495" t="str">
            <v>12tﾄﾗｯｸ</v>
          </cell>
          <cell r="F495" t="str">
            <v>台</v>
          </cell>
          <cell r="G495">
            <v>56512</v>
          </cell>
          <cell r="I495" t="str">
            <v>建設物価4月P822
17,660×1.6×2</v>
          </cell>
        </row>
        <row r="496">
          <cell r="B496">
            <v>496</v>
          </cell>
          <cell r="D496" t="str">
            <v>仮設材積込取卸費</v>
          </cell>
          <cell r="F496" t="str">
            <v>t</v>
          </cell>
          <cell r="G496">
            <v>3000</v>
          </cell>
          <cell r="I496" t="str">
            <v>土木工事積算ﾏﾆｭｱﾙP74</v>
          </cell>
        </row>
        <row r="497">
          <cell r="B497">
            <v>497</v>
          </cell>
        </row>
        <row r="498">
          <cell r="B498">
            <v>498</v>
          </cell>
        </row>
        <row r="499">
          <cell r="B499">
            <v>499</v>
          </cell>
        </row>
        <row r="500">
          <cell r="B500">
            <v>500</v>
          </cell>
        </row>
        <row r="1003">
          <cell r="E1003" t="str">
            <v>　　　　　　　代　価　総　括　表</v>
          </cell>
        </row>
        <row r="1005">
          <cell r="C1005" t="str">
            <v>一位代価
番　　号</v>
          </cell>
          <cell r="D1005" t="str">
            <v>名　　　称</v>
          </cell>
          <cell r="E1005" t="str">
            <v>形 状 ・寸 法</v>
          </cell>
          <cell r="F1005" t="str">
            <v>単 位</v>
          </cell>
          <cell r="G1005" t="str">
            <v>単　　価</v>
          </cell>
          <cell r="H1005" t="str">
            <v>特殊製品費</v>
          </cell>
          <cell r="I1005" t="str">
            <v>備　　　　　考</v>
          </cell>
        </row>
        <row r="1006">
          <cell r="B1006">
            <v>1001</v>
          </cell>
        </row>
        <row r="1007">
          <cell r="B1007">
            <v>1002</v>
          </cell>
          <cell r="D1007" t="str">
            <v>杭打工</v>
          </cell>
          <cell r="E1007" t="str">
            <v>中堀ｸﾞﾗｳﾄ注入
φ600 L=40ｍ</v>
          </cell>
          <cell r="F1007" t="str">
            <v>本</v>
          </cell>
          <cell r="G1007">
            <v>718865</v>
          </cell>
          <cell r="H1007">
            <v>412800</v>
          </cell>
          <cell r="I1007">
            <v>412800</v>
          </cell>
        </row>
        <row r="1008">
          <cell r="B1008">
            <v>1003</v>
          </cell>
          <cell r="D1008" t="str">
            <v>杭打工</v>
          </cell>
          <cell r="E1008" t="str">
            <v>中堀ｸﾞﾗｳﾄ注入
φ600 L=38ｍ</v>
          </cell>
          <cell r="F1008" t="str">
            <v>本</v>
          </cell>
          <cell r="G1008">
            <v>708023</v>
          </cell>
          <cell r="H1008">
            <v>400800</v>
          </cell>
          <cell r="I1008">
            <v>400800</v>
          </cell>
        </row>
        <row r="1009">
          <cell r="B1009">
            <v>1004</v>
          </cell>
          <cell r="D1009" t="str">
            <v>機械掘削工</v>
          </cell>
          <cell r="E1009" t="str">
            <v>ﾊﾞｯｸﾎｳ 0.6ｍ3 地山 
障害なし</v>
          </cell>
          <cell r="F1009" t="str">
            <v>ｍ3</v>
          </cell>
          <cell r="G1009">
            <v>182</v>
          </cell>
        </row>
        <row r="1010">
          <cell r="B1010">
            <v>1005</v>
          </cell>
          <cell r="D1010" t="str">
            <v>機械掘削工</v>
          </cell>
          <cell r="E1010" t="str">
            <v xml:space="preserve">ﾊﾞｯｸﾎｳ 0.2ｍ3 地山 </v>
          </cell>
          <cell r="F1010" t="str">
            <v>ｍ3</v>
          </cell>
          <cell r="G1010">
            <v>983</v>
          </cell>
        </row>
        <row r="1011">
          <cell r="B1011">
            <v>1006</v>
          </cell>
          <cell r="D1011" t="str">
            <v>機械掘削工</v>
          </cell>
          <cell r="E1011" t="str">
            <v xml:space="preserve">ﾊﾞｯｸﾎｳ 0.6ｍ3 ﾙｰｽﾞ </v>
          </cell>
          <cell r="F1011" t="str">
            <v>ｍ3</v>
          </cell>
          <cell r="G1011">
            <v>176</v>
          </cell>
        </row>
        <row r="1012">
          <cell r="B1012">
            <v>1007</v>
          </cell>
          <cell r="D1012" t="str">
            <v>機械掘削工</v>
          </cell>
          <cell r="E1012" t="str">
            <v xml:space="preserve">ﾊﾞｯｸﾎｳ 0.35ｍ3 ﾙｰｽﾞ </v>
          </cell>
          <cell r="F1012" t="str">
            <v>ｍ3</v>
          </cell>
          <cell r="G1012">
            <v>260</v>
          </cell>
        </row>
        <row r="1013">
          <cell r="B1013">
            <v>1008</v>
          </cell>
          <cell r="D1013" t="str">
            <v>機械掘削工</v>
          </cell>
          <cell r="E1013" t="str">
            <v>ﾊﾞｯｸﾎｳ 0.2ｍ3 ﾙｰｽﾞ</v>
          </cell>
          <cell r="F1013" t="str">
            <v>ｍ3</v>
          </cell>
          <cell r="G1013">
            <v>869</v>
          </cell>
        </row>
        <row r="1014">
          <cell r="B1014">
            <v>1009</v>
          </cell>
          <cell r="D1014" t="str">
            <v>人力掘削工</v>
          </cell>
          <cell r="F1014" t="str">
            <v>ｍ3</v>
          </cell>
          <cell r="G1014">
            <v>7602</v>
          </cell>
        </row>
        <row r="1015">
          <cell r="B1015">
            <v>1010</v>
          </cell>
          <cell r="D1015" t="str">
            <v>人力床均し工</v>
          </cell>
          <cell r="F1015" t="str">
            <v>㎡</v>
          </cell>
          <cell r="G1015">
            <v>362</v>
          </cell>
        </row>
        <row r="1016">
          <cell r="B1016">
            <v>1011</v>
          </cell>
          <cell r="D1016" t="str">
            <v>埋戻工Ｃ</v>
          </cell>
          <cell r="F1016" t="str">
            <v>ｍ3</v>
          </cell>
          <cell r="G1016">
            <v>1637</v>
          </cell>
        </row>
        <row r="1017">
          <cell r="B1017">
            <v>1012</v>
          </cell>
          <cell r="D1017" t="str">
            <v>埋戻工Ｃ</v>
          </cell>
          <cell r="E1017" t="str">
            <v>購入土</v>
          </cell>
          <cell r="F1017" t="str">
            <v>ｍ3</v>
          </cell>
          <cell r="G1017">
            <v>1637</v>
          </cell>
        </row>
        <row r="1018">
          <cell r="B1018">
            <v>1013</v>
          </cell>
          <cell r="D1018" t="str">
            <v>機械埋戻工</v>
          </cell>
          <cell r="E1018" t="str">
            <v xml:space="preserve">0.2ｍ3 </v>
          </cell>
          <cell r="F1018" t="str">
            <v>ｍ3</v>
          </cell>
          <cell r="G1018">
            <v>2859</v>
          </cell>
        </row>
        <row r="1019">
          <cell r="B1019">
            <v>1014</v>
          </cell>
          <cell r="D1019" t="str">
            <v>機械埋戻工</v>
          </cell>
          <cell r="E1019" t="str">
            <v xml:space="preserve">0.2ｍ3 購入土  </v>
          </cell>
          <cell r="F1019" t="str">
            <v>ｍ3</v>
          </cell>
          <cell r="G1019">
            <v>2859</v>
          </cell>
        </row>
        <row r="1020">
          <cell r="B1020">
            <v>1015</v>
          </cell>
          <cell r="D1020" t="str">
            <v>埋戻工</v>
          </cell>
          <cell r="E1020" t="str">
            <v>人力</v>
          </cell>
          <cell r="F1020" t="str">
            <v>ｍ3</v>
          </cell>
          <cell r="G1020">
            <v>4742</v>
          </cell>
        </row>
        <row r="1021">
          <cell r="B1021">
            <v>1016</v>
          </cell>
          <cell r="D1021" t="str">
            <v>埋戻工</v>
          </cell>
          <cell r="E1021" t="str">
            <v>人力 購入土</v>
          </cell>
          <cell r="F1021" t="str">
            <v>ｍ3</v>
          </cell>
          <cell r="G1021">
            <v>4742</v>
          </cell>
        </row>
        <row r="1022">
          <cell r="B1022">
            <v>1017</v>
          </cell>
          <cell r="D1022" t="str">
            <v>埋戻土仮置工</v>
          </cell>
          <cell r="E1022" t="str">
            <v>ﾀﾞﾝﾌﾟﾄﾗｯｸ 10ｔ
L=4km</v>
          </cell>
          <cell r="F1022" t="str">
            <v>ｍ3</v>
          </cell>
          <cell r="G1022">
            <v>1531</v>
          </cell>
        </row>
        <row r="1023">
          <cell r="B1023">
            <v>1018</v>
          </cell>
          <cell r="D1023" t="str">
            <v>埋戻土仮置工</v>
          </cell>
          <cell r="E1023" t="str">
            <v>ﾀﾞﾝﾌﾟﾄﾗｯｸ 4ｔ
L=4km</v>
          </cell>
          <cell r="F1023" t="str">
            <v>ｍ3</v>
          </cell>
          <cell r="G1023">
            <v>2863</v>
          </cell>
        </row>
        <row r="1024">
          <cell r="B1024">
            <v>1019</v>
          </cell>
          <cell r="D1024" t="str">
            <v>残土処理工</v>
          </cell>
          <cell r="E1024" t="str">
            <v>ﾀﾞﾝﾌﾟﾄﾗｯｸ 10ｔ
L=4km</v>
          </cell>
          <cell r="F1024" t="str">
            <v>ｍ3</v>
          </cell>
          <cell r="G1024">
            <v>742</v>
          </cell>
        </row>
        <row r="1025">
          <cell r="B1025">
            <v>1020</v>
          </cell>
          <cell r="D1025" t="str">
            <v>残土処理工</v>
          </cell>
          <cell r="E1025" t="str">
            <v>ﾀﾞﾝﾌﾟﾄﾗｯｸ 4ｔ
L=4km</v>
          </cell>
          <cell r="F1025" t="str">
            <v>ｍ3</v>
          </cell>
          <cell r="G1025">
            <v>1408</v>
          </cell>
        </row>
        <row r="1026">
          <cell r="B1026">
            <v>1021</v>
          </cell>
          <cell r="D1026" t="str">
            <v>土砂運搬工</v>
          </cell>
          <cell r="E1026" t="str">
            <v>ﾀﾞﾝﾌﾟﾄﾗｯｸ 10ｔ
L=4km</v>
          </cell>
          <cell r="F1026" t="str">
            <v>ｍ3</v>
          </cell>
          <cell r="G1026">
            <v>613</v>
          </cell>
        </row>
        <row r="1027">
          <cell r="B1027">
            <v>1022</v>
          </cell>
          <cell r="D1027" t="str">
            <v>土砂運搬工</v>
          </cell>
          <cell r="E1027" t="str">
            <v>ﾀﾞﾝﾌﾟﾄﾗｯｸ 4ｔ
L=4km</v>
          </cell>
          <cell r="F1027" t="str">
            <v>ｍ3</v>
          </cell>
          <cell r="G1027">
            <v>1279</v>
          </cell>
        </row>
        <row r="1028">
          <cell r="B1028">
            <v>1023</v>
          </cell>
          <cell r="D1028" t="str">
            <v>敷均し工</v>
          </cell>
          <cell r="E1028" t="str">
            <v>ﾌﾞﾙﾄﾞｰｻﾞ15ｔ</v>
          </cell>
          <cell r="F1028" t="str">
            <v>ｍ3</v>
          </cell>
          <cell r="G1028">
            <v>129</v>
          </cell>
        </row>
        <row r="1029">
          <cell r="B1029">
            <v>1024</v>
          </cell>
          <cell r="D1029" t="str">
            <v>敷均し締固め工</v>
          </cell>
          <cell r="E1029" t="str">
            <v>ﾌﾞﾙﾄﾞｰｻﾞ15ｔ</v>
          </cell>
          <cell r="F1029" t="str">
            <v>ｍ3</v>
          </cell>
          <cell r="G1029">
            <v>195</v>
          </cell>
        </row>
        <row r="1030">
          <cell r="B1030">
            <v>1025</v>
          </cell>
          <cell r="D1030" t="str">
            <v>掘削押土工</v>
          </cell>
          <cell r="E1030" t="str">
            <v>ﾌﾞﾙﾄﾞｰｻﾞ21ｔ</v>
          </cell>
          <cell r="F1030" t="str">
            <v>ｍ3</v>
          </cell>
          <cell r="G1030">
            <v>136</v>
          </cell>
        </row>
        <row r="1031">
          <cell r="B1031">
            <v>1026</v>
          </cell>
          <cell r="D1031" t="str">
            <v>ﾀﾝﾊﾟ締固め</v>
          </cell>
          <cell r="E1031" t="str">
            <v>60～100㎏</v>
          </cell>
          <cell r="F1031" t="str">
            <v>ｍ3</v>
          </cell>
          <cell r="G1031">
            <v>1303</v>
          </cell>
        </row>
        <row r="1032">
          <cell r="B1032">
            <v>1027</v>
          </cell>
          <cell r="C1032">
            <v>1</v>
          </cell>
          <cell r="D1032" t="str">
            <v>基礎砕石工</v>
          </cell>
          <cell r="E1032" t="str">
            <v>C40～0 t=150mm　</v>
          </cell>
          <cell r="F1032" t="str">
            <v>㎡</v>
          </cell>
          <cell r="G1032">
            <v>1371</v>
          </cell>
        </row>
        <row r="1033">
          <cell r="B1033">
            <v>1028</v>
          </cell>
          <cell r="D1033" t="str">
            <v>基礎砕石工</v>
          </cell>
          <cell r="E1033" t="str">
            <v>RC40～0 t=150mm</v>
          </cell>
          <cell r="F1033" t="str">
            <v>㎡</v>
          </cell>
          <cell r="G1033">
            <v>1317</v>
          </cell>
        </row>
        <row r="1034">
          <cell r="B1034">
            <v>1029</v>
          </cell>
          <cell r="D1034" t="str">
            <v>基礎砕石工</v>
          </cell>
          <cell r="E1034" t="str">
            <v>C40～0 t=300mm　</v>
          </cell>
          <cell r="F1034" t="str">
            <v>㎡</v>
          </cell>
          <cell r="G1034">
            <v>2267</v>
          </cell>
        </row>
        <row r="1035">
          <cell r="B1035">
            <v>1030</v>
          </cell>
          <cell r="D1035" t="str">
            <v>埋戻工</v>
          </cell>
          <cell r="E1035" t="str">
            <v>人力 遮断層用砂</v>
          </cell>
          <cell r="F1035" t="str">
            <v>ｍ3</v>
          </cell>
          <cell r="G1035">
            <v>7189</v>
          </cell>
        </row>
        <row r="1036">
          <cell r="B1036">
            <v>1031</v>
          </cell>
        </row>
        <row r="1037">
          <cell r="B1037">
            <v>1032</v>
          </cell>
        </row>
        <row r="1038">
          <cell r="B1038">
            <v>1033</v>
          </cell>
          <cell r="C1038">
            <v>2</v>
          </cell>
          <cell r="D1038" t="str">
            <v>ｺﾝｸﾘ-ﾄ工</v>
          </cell>
          <cell r="E1038" t="str">
            <v>16N/mm2
無筋,50ｍ3未満</v>
          </cell>
          <cell r="F1038" t="str">
            <v>ｍ3</v>
          </cell>
          <cell r="G1038">
            <v>18213</v>
          </cell>
        </row>
        <row r="1039">
          <cell r="B1039">
            <v>1034</v>
          </cell>
          <cell r="D1039" t="str">
            <v>ｺﾝｸﾘ-ﾄ工</v>
          </cell>
          <cell r="E1039" t="str">
            <v>16N/mm2
無筋,50～100ｍ3</v>
          </cell>
          <cell r="F1039" t="str">
            <v>ｍ3</v>
          </cell>
          <cell r="G1039">
            <v>16219</v>
          </cell>
        </row>
        <row r="1040">
          <cell r="B1040">
            <v>1035</v>
          </cell>
          <cell r="D1040" t="str">
            <v>ｺﾝｸﾘ-ﾄ工</v>
          </cell>
          <cell r="E1040" t="str">
            <v>16N/mm2
無筋,100～300ｍ3</v>
          </cell>
          <cell r="F1040" t="str">
            <v>ｍ3</v>
          </cell>
          <cell r="G1040">
            <v>15286</v>
          </cell>
        </row>
        <row r="1041">
          <cell r="B1041">
            <v>1036</v>
          </cell>
          <cell r="D1041" t="str">
            <v>ｺﾝｸﾘ-ﾄ工</v>
          </cell>
          <cell r="E1041" t="str">
            <v>16N/mm2
無筋,300～600ｍ3</v>
          </cell>
          <cell r="F1041" t="str">
            <v>ｍ3</v>
          </cell>
          <cell r="G1041">
            <v>14735</v>
          </cell>
        </row>
        <row r="1042">
          <cell r="B1042">
            <v>1037</v>
          </cell>
          <cell r="D1042" t="str">
            <v>ｺﾝｸﾘ-ﾄ工</v>
          </cell>
          <cell r="E1042" t="str">
            <v>24N/mm2
鉄筋,50ｍ3未満</v>
          </cell>
          <cell r="F1042" t="str">
            <v>ｍ3</v>
          </cell>
          <cell r="G1042">
            <v>17455</v>
          </cell>
        </row>
        <row r="1043">
          <cell r="B1043">
            <v>1038</v>
          </cell>
          <cell r="C1043">
            <v>3</v>
          </cell>
          <cell r="D1043" t="str">
            <v>ｺﾝｸﾘ-ﾄ工</v>
          </cell>
          <cell r="E1043" t="str">
            <v>24N/mm2
鉄筋,50～100ｍ3</v>
          </cell>
          <cell r="F1043" t="str">
            <v>ｍ3</v>
          </cell>
          <cell r="G1043">
            <v>17198</v>
          </cell>
        </row>
        <row r="1044">
          <cell r="B1044">
            <v>1039</v>
          </cell>
          <cell r="D1044" t="str">
            <v>ｺﾝｸﾘ-ﾄ工</v>
          </cell>
          <cell r="E1044" t="str">
            <v>24N/mm2
鉄筋,100～300ｍ3</v>
          </cell>
          <cell r="F1044" t="str">
            <v>ｍ3</v>
          </cell>
          <cell r="G1044">
            <v>15632</v>
          </cell>
        </row>
        <row r="1045">
          <cell r="B1045">
            <v>1040</v>
          </cell>
          <cell r="D1045" t="str">
            <v>ｺﾝｸﾘ-ﾄ工</v>
          </cell>
          <cell r="E1045" t="str">
            <v>24N/mm2
鉄筋,300～600ｍ3</v>
          </cell>
          <cell r="F1045" t="str">
            <v>ｍ3</v>
          </cell>
          <cell r="G1045">
            <v>15081</v>
          </cell>
        </row>
        <row r="1046">
          <cell r="B1046">
            <v>1041</v>
          </cell>
          <cell r="D1046" t="str">
            <v>ｺﾝｸﾘ-ﾄ工</v>
          </cell>
          <cell r="E1046" t="str">
            <v>30N/mm2
鉄筋,50ｍ3未満</v>
          </cell>
          <cell r="F1046" t="str">
            <v>ｍ3</v>
          </cell>
          <cell r="G1046">
            <v>18067</v>
          </cell>
        </row>
        <row r="1047">
          <cell r="B1047">
            <v>1042</v>
          </cell>
          <cell r="D1047" t="str">
            <v>ｺﾝｸﾘ-ﾄ工</v>
          </cell>
          <cell r="E1047" t="str">
            <v>30N/mm2
鉄筋,50～100ｍ3</v>
          </cell>
          <cell r="F1047" t="str">
            <v>ｍ3</v>
          </cell>
          <cell r="G1047">
            <v>17177</v>
          </cell>
        </row>
        <row r="1048">
          <cell r="B1048">
            <v>1043</v>
          </cell>
          <cell r="C1048">
            <v>4</v>
          </cell>
          <cell r="D1048" t="str">
            <v>ｺﾝｸﾘ-ﾄ工</v>
          </cell>
          <cell r="E1048" t="str">
            <v>30N/mm2
鉄筋,100～300ｍ3</v>
          </cell>
          <cell r="F1048" t="str">
            <v>ｍ3</v>
          </cell>
          <cell r="G1048">
            <v>16515</v>
          </cell>
        </row>
        <row r="1049">
          <cell r="B1049">
            <v>1044</v>
          </cell>
          <cell r="D1049" t="str">
            <v>ｺﾝｸﾘ-ﾄ工</v>
          </cell>
          <cell r="E1049" t="str">
            <v>30N/mm2
鉄筋,300～600ｍ3</v>
          </cell>
          <cell r="F1049" t="str">
            <v>ｍ3</v>
          </cell>
          <cell r="G1049">
            <v>15693</v>
          </cell>
        </row>
        <row r="1050">
          <cell r="B1050">
            <v>1045</v>
          </cell>
          <cell r="C1050">
            <v>5</v>
          </cell>
          <cell r="D1050" t="str">
            <v>ｺﾝｸﾘ-ﾄ工</v>
          </cell>
          <cell r="E1050" t="str">
            <v>36N/mm2
鉄筋,50ｍ3未満</v>
          </cell>
          <cell r="F1050" t="str">
            <v>ｍ3</v>
          </cell>
          <cell r="G1050">
            <v>19783</v>
          </cell>
        </row>
        <row r="1051">
          <cell r="B1051">
            <v>1046</v>
          </cell>
          <cell r="D1051" t="str">
            <v>ｺﾝｸﾘ-ﾄ工</v>
          </cell>
          <cell r="E1051" t="str">
            <v>36N/mm2
鉄筋,50～100ｍ3</v>
          </cell>
          <cell r="F1051" t="str">
            <v>ｍ3</v>
          </cell>
          <cell r="G1051">
            <v>17789</v>
          </cell>
        </row>
        <row r="1052">
          <cell r="B1052">
            <v>1047</v>
          </cell>
          <cell r="D1052" t="str">
            <v>ｺﾝｸﾘ-ﾄ工</v>
          </cell>
          <cell r="E1052" t="str">
            <v>16N/mm2
無筋,人力</v>
          </cell>
          <cell r="F1052" t="str">
            <v>ｍ3</v>
          </cell>
          <cell r="G1052">
            <v>18701</v>
          </cell>
        </row>
        <row r="1053">
          <cell r="B1053">
            <v>1048</v>
          </cell>
          <cell r="D1053" t="str">
            <v>ｺﾝｸﾘ-ﾄ工</v>
          </cell>
          <cell r="E1053" t="str">
            <v>30N/mm2
小型,人力</v>
          </cell>
          <cell r="F1053" t="str">
            <v>ｍ3</v>
          </cell>
          <cell r="G1053">
            <v>25883</v>
          </cell>
        </row>
        <row r="1054">
          <cell r="B1054">
            <v>1049</v>
          </cell>
          <cell r="C1054">
            <v>6</v>
          </cell>
          <cell r="D1054" t="str">
            <v>養生工</v>
          </cell>
          <cell r="E1054" t="str">
            <v>無筋構造物</v>
          </cell>
          <cell r="F1054" t="str">
            <v>ｍ3</v>
          </cell>
          <cell r="G1054">
            <v>687</v>
          </cell>
        </row>
        <row r="1055">
          <cell r="B1055">
            <v>1050</v>
          </cell>
          <cell r="C1055">
            <v>7</v>
          </cell>
          <cell r="D1055" t="str">
            <v>養生工</v>
          </cell>
          <cell r="E1055" t="str">
            <v>鉄筋構造物</v>
          </cell>
          <cell r="F1055" t="str">
            <v>ｍ3</v>
          </cell>
          <cell r="G1055">
            <v>357</v>
          </cell>
        </row>
        <row r="1056">
          <cell r="B1056">
            <v>1051</v>
          </cell>
          <cell r="D1056" t="str">
            <v>養生工</v>
          </cell>
          <cell r="E1056" t="str">
            <v>小型構造物</v>
          </cell>
          <cell r="F1056" t="str">
            <v>ｍ3</v>
          </cell>
          <cell r="G1056">
            <v>1553</v>
          </cell>
        </row>
        <row r="1057">
          <cell r="B1057">
            <v>1052</v>
          </cell>
          <cell r="C1057">
            <v>8</v>
          </cell>
          <cell r="D1057" t="str">
            <v>ﾓﾙﾀﾙ工</v>
          </cell>
          <cell r="E1057" t="str">
            <v>1:1</v>
          </cell>
          <cell r="F1057" t="str">
            <v>ｍ3</v>
          </cell>
          <cell r="G1057">
            <v>48662</v>
          </cell>
        </row>
        <row r="1058">
          <cell r="B1058">
            <v>1053</v>
          </cell>
          <cell r="D1058" t="str">
            <v>ｺﾝｸﾘ-ﾄ工</v>
          </cell>
          <cell r="E1058" t="str">
            <v>24N/mm2
小型,人力</v>
          </cell>
          <cell r="F1058" t="str">
            <v>ｍ3</v>
          </cell>
          <cell r="G1058">
            <v>25247</v>
          </cell>
        </row>
        <row r="1059">
          <cell r="B1059">
            <v>1054</v>
          </cell>
          <cell r="F1059" t="str">
            <v>ｍ3</v>
          </cell>
        </row>
        <row r="1060">
          <cell r="B1060">
            <v>1055</v>
          </cell>
          <cell r="D1060" t="str">
            <v>型枠工</v>
          </cell>
          <cell r="E1060" t="str">
            <v>4ｍ未満</v>
          </cell>
          <cell r="F1060" t="str">
            <v>㎡</v>
          </cell>
          <cell r="G1060">
            <v>7795</v>
          </cell>
        </row>
        <row r="1061">
          <cell r="B1061">
            <v>1056</v>
          </cell>
          <cell r="D1061" t="str">
            <v>型枠工</v>
          </cell>
          <cell r="E1061" t="str">
            <v>4～20ｍ未満</v>
          </cell>
          <cell r="F1061" t="str">
            <v>㎡</v>
          </cell>
          <cell r="G1061">
            <v>7884</v>
          </cell>
        </row>
        <row r="1062">
          <cell r="B1062">
            <v>1057</v>
          </cell>
          <cell r="D1062" t="str">
            <v>型枠工</v>
          </cell>
          <cell r="E1062" t="str">
            <v>20～30ｍ以下</v>
          </cell>
          <cell r="F1062" t="str">
            <v>㎡</v>
          </cell>
          <cell r="G1062">
            <v>7953</v>
          </cell>
        </row>
        <row r="1063">
          <cell r="B1063">
            <v>1058</v>
          </cell>
          <cell r="D1063" t="str">
            <v>型枠工</v>
          </cell>
          <cell r="E1063" t="str">
            <v>小型(Ⅰ)</v>
          </cell>
          <cell r="F1063" t="str">
            <v>㎡</v>
          </cell>
          <cell r="G1063">
            <v>6499</v>
          </cell>
        </row>
        <row r="1064">
          <cell r="B1064">
            <v>1059</v>
          </cell>
          <cell r="D1064" t="str">
            <v>型枠工</v>
          </cell>
          <cell r="E1064" t="str">
            <v>小型(Ⅱ)</v>
          </cell>
          <cell r="F1064" t="str">
            <v>㎡</v>
          </cell>
          <cell r="G1064">
            <v>7553</v>
          </cell>
        </row>
        <row r="1065">
          <cell r="B1065">
            <v>1060</v>
          </cell>
          <cell r="D1065" t="str">
            <v>型枠工</v>
          </cell>
          <cell r="E1065" t="str">
            <v>均しｺﾝｸﾘｰﾄ</v>
          </cell>
          <cell r="F1065" t="str">
            <v>㎡</v>
          </cell>
          <cell r="G1065">
            <v>3793</v>
          </cell>
        </row>
        <row r="1066">
          <cell r="B1066">
            <v>1061</v>
          </cell>
          <cell r="D1066" t="str">
            <v>型枠工</v>
          </cell>
          <cell r="E1066" t="str">
            <v>側壁 10ｍ未満</v>
          </cell>
          <cell r="F1066" t="str">
            <v>㎡</v>
          </cell>
          <cell r="G1066">
            <v>9364</v>
          </cell>
        </row>
        <row r="1067">
          <cell r="B1067">
            <v>1062</v>
          </cell>
          <cell r="D1067" t="str">
            <v>型枠工</v>
          </cell>
          <cell r="E1067" t="str">
            <v>側壁 10ｍ以上</v>
          </cell>
          <cell r="F1067" t="str">
            <v>㎡</v>
          </cell>
          <cell r="G1067">
            <v>10864</v>
          </cell>
        </row>
        <row r="1068">
          <cell r="B1068">
            <v>1063</v>
          </cell>
          <cell r="D1068" t="str">
            <v>型枠工</v>
          </cell>
          <cell r="E1068" t="str">
            <v>屋根</v>
          </cell>
          <cell r="F1068" t="str">
            <v>㎡</v>
          </cell>
          <cell r="G1068">
            <v>10057</v>
          </cell>
        </row>
        <row r="1069">
          <cell r="B1069">
            <v>1064</v>
          </cell>
          <cell r="D1069" t="str">
            <v>型枠工</v>
          </cell>
          <cell r="E1069" t="str">
            <v>歩廊</v>
          </cell>
          <cell r="F1069" t="str">
            <v>㎡</v>
          </cell>
          <cell r="G1069">
            <v>12724</v>
          </cell>
        </row>
        <row r="1070">
          <cell r="B1070">
            <v>1065</v>
          </cell>
          <cell r="D1070" t="str">
            <v>鋼製型枠組払工</v>
          </cell>
          <cell r="E1070" t="str">
            <v>側壁 10ｍ未満</v>
          </cell>
          <cell r="F1070" t="str">
            <v>㎡</v>
          </cell>
          <cell r="G1070">
            <v>8308</v>
          </cell>
        </row>
        <row r="1071">
          <cell r="B1071">
            <v>1066</v>
          </cell>
          <cell r="D1071" t="str">
            <v>鋼製型枠組払工</v>
          </cell>
          <cell r="E1071" t="str">
            <v>側壁 10ｍ以上</v>
          </cell>
          <cell r="F1071" t="str">
            <v>㎡</v>
          </cell>
          <cell r="G1071">
            <v>9808</v>
          </cell>
        </row>
        <row r="1072">
          <cell r="B1072">
            <v>1067</v>
          </cell>
          <cell r="D1072" t="str">
            <v>木製型枠製作工</v>
          </cell>
          <cell r="F1072" t="str">
            <v>㎡</v>
          </cell>
          <cell r="G1072">
            <v>2729</v>
          </cell>
        </row>
        <row r="1073">
          <cell r="B1073">
            <v>1068</v>
          </cell>
          <cell r="D1073" t="str">
            <v>木製型枠組払工</v>
          </cell>
          <cell r="E1073" t="str">
            <v>側壁 10ｍ未満</v>
          </cell>
          <cell r="F1073" t="str">
            <v>㎡</v>
          </cell>
          <cell r="G1073">
            <v>7692</v>
          </cell>
        </row>
        <row r="1074">
          <cell r="B1074">
            <v>1069</v>
          </cell>
          <cell r="D1074" t="str">
            <v>木製型枠組払工</v>
          </cell>
          <cell r="E1074" t="str">
            <v>側壁 10ｍ以上</v>
          </cell>
          <cell r="F1074" t="str">
            <v>㎡</v>
          </cell>
          <cell r="G1074">
            <v>9192</v>
          </cell>
        </row>
        <row r="1075">
          <cell r="B1075">
            <v>1070</v>
          </cell>
          <cell r="D1075" t="str">
            <v>曲げ鋼管損料</v>
          </cell>
          <cell r="E1075" t="str">
            <v xml:space="preserve">φ48.6mm(側壁) </v>
          </cell>
          <cell r="F1075" t="str">
            <v>ｍ</v>
          </cell>
          <cell r="G1075">
            <v>117</v>
          </cell>
        </row>
        <row r="1076">
          <cell r="B1076">
            <v>1071</v>
          </cell>
          <cell r="D1076" t="str">
            <v>曲げ鋼管損料</v>
          </cell>
          <cell r="E1076" t="str">
            <v xml:space="preserve">φ48.6mm(屋根) </v>
          </cell>
          <cell r="F1076" t="str">
            <v>ｍ</v>
          </cell>
          <cell r="G1076">
            <v>356</v>
          </cell>
        </row>
        <row r="1077">
          <cell r="B1077">
            <v>1072</v>
          </cell>
          <cell r="D1077" t="str">
            <v>鉄筋工</v>
          </cell>
          <cell r="E1077" t="str">
            <v>SD295 D13　　　　　一般構造物</v>
          </cell>
          <cell r="F1077" t="str">
            <v>ｔ</v>
          </cell>
          <cell r="G1077">
            <v>92295</v>
          </cell>
        </row>
        <row r="1078">
          <cell r="B1078">
            <v>1073</v>
          </cell>
          <cell r="D1078" t="str">
            <v>鉄筋工</v>
          </cell>
          <cell r="E1078" t="str">
            <v>SD295 D13　　　　　　　　ｸﾚｰﾝ使用</v>
          </cell>
          <cell r="F1078" t="str">
            <v>ｔ</v>
          </cell>
          <cell r="G1078">
            <v>94295</v>
          </cell>
        </row>
        <row r="1079">
          <cell r="B1079">
            <v>1074</v>
          </cell>
          <cell r="D1079" t="str">
            <v>鉄筋工</v>
          </cell>
          <cell r="E1079" t="str">
            <v>SD295 D16～25　　　　　一般構造物</v>
          </cell>
          <cell r="F1079" t="str">
            <v>ｔ</v>
          </cell>
          <cell r="G1079">
            <v>91265</v>
          </cell>
        </row>
        <row r="1080">
          <cell r="B1080">
            <v>1075</v>
          </cell>
          <cell r="D1080" t="str">
            <v>鉄筋工</v>
          </cell>
          <cell r="E1080" t="str">
            <v>SD295 D16～25　　　　　　　　ｸﾚｰﾝ使用</v>
          </cell>
          <cell r="F1080" t="str">
            <v>ｔ</v>
          </cell>
          <cell r="G1080">
            <v>93265</v>
          </cell>
        </row>
        <row r="1081">
          <cell r="B1081">
            <v>1076</v>
          </cell>
          <cell r="D1081" t="str">
            <v>鉄筋工</v>
          </cell>
          <cell r="E1081" t="str">
            <v>SD345 D16～25　　　　　　　　ｸﾚｰﾝ使用</v>
          </cell>
          <cell r="F1081" t="str">
            <v>ｔ</v>
          </cell>
          <cell r="G1081">
            <v>67000</v>
          </cell>
        </row>
        <row r="1082">
          <cell r="B1082">
            <v>1077</v>
          </cell>
          <cell r="D1082" t="str">
            <v>鉄筋工</v>
          </cell>
          <cell r="E1082" t="str">
            <v>SD295 D29～32　　　　　　　ｸﾚｰﾝ使用</v>
          </cell>
          <cell r="F1082" t="str">
            <v>ｔ</v>
          </cell>
          <cell r="G1082">
            <v>94295</v>
          </cell>
        </row>
        <row r="1083">
          <cell r="B1083">
            <v>1078</v>
          </cell>
          <cell r="D1083" t="str">
            <v>鉄筋工</v>
          </cell>
          <cell r="E1083" t="str">
            <v>SD345 D29～32　　　　　　　ｸﾚｰﾝ使用</v>
          </cell>
          <cell r="F1083" t="str">
            <v>ｔ</v>
          </cell>
          <cell r="G1083">
            <v>67000</v>
          </cell>
        </row>
        <row r="1084">
          <cell r="B1084">
            <v>1079</v>
          </cell>
          <cell r="D1084" t="str">
            <v>鉄筋工</v>
          </cell>
          <cell r="E1084" t="str">
            <v>SD295 D35　　　　　　　　ｸﾚｰﾝ使用</v>
          </cell>
          <cell r="F1084" t="str">
            <v>ｔ</v>
          </cell>
          <cell r="G1084">
            <v>67000</v>
          </cell>
        </row>
        <row r="1085">
          <cell r="B1085">
            <v>1080</v>
          </cell>
          <cell r="D1085" t="str">
            <v>鉄筋工</v>
          </cell>
          <cell r="E1085" t="str">
            <v>SD345 D35　　　　　　　　ｸﾚｰﾝ使用</v>
          </cell>
          <cell r="F1085" t="str">
            <v>ｔ</v>
          </cell>
          <cell r="G1085">
            <v>67000</v>
          </cell>
        </row>
        <row r="1086">
          <cell r="B1086">
            <v>1081</v>
          </cell>
          <cell r="D1086" t="str">
            <v>合板円形型枠工</v>
          </cell>
          <cell r="E1086" t="str">
            <v>鉄筋 4ｍ未満</v>
          </cell>
          <cell r="F1086" t="str">
            <v>㎡</v>
          </cell>
          <cell r="G1086">
            <v>10125</v>
          </cell>
        </row>
        <row r="1087">
          <cell r="B1087">
            <v>1082</v>
          </cell>
        </row>
        <row r="1088">
          <cell r="B1088">
            <v>1083</v>
          </cell>
        </row>
        <row r="1089">
          <cell r="B1089">
            <v>1084</v>
          </cell>
          <cell r="D1089" t="str">
            <v>単管足場工</v>
          </cell>
          <cell r="E1089" t="str">
            <v>鉄筋 4ｍ未満
安全ﾈｯﾄ無し</v>
          </cell>
          <cell r="F1089" t="str">
            <v>掛㎡</v>
          </cell>
          <cell r="G1089">
            <v>3565</v>
          </cell>
        </row>
        <row r="1090">
          <cell r="B1090">
            <v>1085</v>
          </cell>
          <cell r="D1090" t="str">
            <v>単管足場工</v>
          </cell>
          <cell r="E1090" t="str">
            <v>鉄筋 4ｍ未満
安全ﾈｯﾄ有り</v>
          </cell>
          <cell r="F1090" t="str">
            <v>掛㎡</v>
          </cell>
          <cell r="G1090">
            <v>4021</v>
          </cell>
        </row>
        <row r="1091">
          <cell r="B1091">
            <v>1086</v>
          </cell>
          <cell r="D1091" t="str">
            <v>単管足場工</v>
          </cell>
          <cell r="E1091" t="str">
            <v>鉄筋 4～20ｍ未満
安全ﾈｯﾄ有り</v>
          </cell>
          <cell r="F1091" t="str">
            <v>掛㎡</v>
          </cell>
          <cell r="G1091">
            <v>3654</v>
          </cell>
        </row>
        <row r="1092">
          <cell r="B1092">
            <v>1087</v>
          </cell>
          <cell r="D1092" t="str">
            <v>単管足場工</v>
          </cell>
          <cell r="E1092" t="str">
            <v>鉄筋 20～30ｍ以下
安全ﾈｯﾄ有り</v>
          </cell>
          <cell r="F1092" t="str">
            <v>掛㎡</v>
          </cell>
          <cell r="G1092">
            <v>3693</v>
          </cell>
        </row>
        <row r="1093">
          <cell r="B1093">
            <v>1088</v>
          </cell>
          <cell r="D1093" t="str">
            <v>枠組足場工</v>
          </cell>
          <cell r="E1093" t="str">
            <v>鉄筋 4ｍ未満
安全ﾈｯﾄ無し</v>
          </cell>
          <cell r="F1093" t="str">
            <v>掛㎡</v>
          </cell>
          <cell r="G1093">
            <v>2673</v>
          </cell>
        </row>
        <row r="1094">
          <cell r="B1094">
            <v>1089</v>
          </cell>
          <cell r="D1094" t="str">
            <v>枠組足場工</v>
          </cell>
          <cell r="E1094" t="str">
            <v>鉄筋 4ｍ未満
安全ﾈｯﾄ有り</v>
          </cell>
          <cell r="F1094" t="str">
            <v>掛㎡</v>
          </cell>
          <cell r="G1094">
            <v>3126</v>
          </cell>
        </row>
        <row r="1095">
          <cell r="B1095">
            <v>1090</v>
          </cell>
          <cell r="D1095" t="str">
            <v>枠組足場工</v>
          </cell>
          <cell r="E1095" t="str">
            <v>鉄筋 4～20ｍ未満
安全ﾈｯﾄ有り</v>
          </cell>
          <cell r="F1095" t="str">
            <v>掛㎡</v>
          </cell>
          <cell r="G1095">
            <v>3055</v>
          </cell>
        </row>
        <row r="1096">
          <cell r="B1096">
            <v>1091</v>
          </cell>
          <cell r="D1096" t="str">
            <v>枠組足場工</v>
          </cell>
          <cell r="E1096" t="str">
            <v>鉄筋 20～30ｍ以下
安全ﾈｯﾄ有り</v>
          </cell>
          <cell r="F1096" t="str">
            <v>掛㎡</v>
          </cell>
          <cell r="G1096">
            <v>3091</v>
          </cell>
        </row>
        <row r="1097">
          <cell r="B1097">
            <v>1092</v>
          </cell>
          <cell r="C1097">
            <v>9</v>
          </cell>
          <cell r="D1097" t="str">
            <v>ﾊﾟｲﾌﾟｻﾎﾟｰﾄ支保工</v>
          </cell>
          <cell r="E1097" t="str">
            <v>4t/m2以下</v>
          </cell>
          <cell r="F1097" t="str">
            <v>空m3</v>
          </cell>
          <cell r="G1097">
            <v>3560</v>
          </cell>
        </row>
        <row r="1098">
          <cell r="B1098">
            <v>1093</v>
          </cell>
          <cell r="D1098" t="str">
            <v>枠組支保工</v>
          </cell>
          <cell r="E1098" t="str">
            <v>4t/m2以下　　　　　　　　　20ｍ未満</v>
          </cell>
          <cell r="F1098" t="str">
            <v>空m3</v>
          </cell>
          <cell r="G1098">
            <v>3017</v>
          </cell>
        </row>
        <row r="1099">
          <cell r="B1099">
            <v>1094</v>
          </cell>
          <cell r="D1099" t="str">
            <v>枠組支保工</v>
          </cell>
          <cell r="E1099" t="str">
            <v>4t/m2以下　　　　　　　　　20～30ｍ以下</v>
          </cell>
          <cell r="F1099" t="str">
            <v>空m3</v>
          </cell>
          <cell r="G1099">
            <v>3052</v>
          </cell>
        </row>
        <row r="1100">
          <cell r="B1100">
            <v>1095</v>
          </cell>
          <cell r="C1100">
            <v>10</v>
          </cell>
          <cell r="D1100" t="str">
            <v>昇降階段工</v>
          </cell>
          <cell r="F1100" t="str">
            <v>ｍ</v>
          </cell>
          <cell r="G1100">
            <v>48875</v>
          </cell>
        </row>
        <row r="1101">
          <cell r="B1101">
            <v>1096</v>
          </cell>
          <cell r="C1101">
            <v>11</v>
          </cell>
          <cell r="D1101" t="str">
            <v>水平養生ﾈｯﾄ工</v>
          </cell>
          <cell r="F1101" t="str">
            <v>㎡</v>
          </cell>
          <cell r="G1101">
            <v>778</v>
          </cell>
        </row>
        <row r="1102">
          <cell r="B1102">
            <v>1097</v>
          </cell>
          <cell r="C1102">
            <v>12</v>
          </cell>
          <cell r="D1102" t="str">
            <v>垂直養生ﾈｯﾄ工</v>
          </cell>
          <cell r="F1102" t="str">
            <v>㎡</v>
          </cell>
          <cell r="G1102">
            <v>736</v>
          </cell>
        </row>
        <row r="1103">
          <cell r="B1103">
            <v>1098</v>
          </cell>
          <cell r="C1103">
            <v>13</v>
          </cell>
          <cell r="D1103" t="str">
            <v>金ｺﾞﾃ仕上げ工</v>
          </cell>
          <cell r="E1103" t="str">
            <v>3回</v>
          </cell>
          <cell r="F1103" t="str">
            <v>㎡</v>
          </cell>
          <cell r="G1103">
            <v>1364</v>
          </cell>
        </row>
        <row r="1104">
          <cell r="B1104">
            <v>1099</v>
          </cell>
          <cell r="D1104" t="str">
            <v>金ｺﾞﾃ仕上げ工</v>
          </cell>
          <cell r="E1104" t="str">
            <v>屋根</v>
          </cell>
          <cell r="F1104" t="str">
            <v>㎡</v>
          </cell>
          <cell r="G1104">
            <v>675</v>
          </cell>
        </row>
        <row r="1105">
          <cell r="B1105">
            <v>1100</v>
          </cell>
          <cell r="C1105">
            <v>14</v>
          </cell>
          <cell r="D1105" t="str">
            <v>ﾚｲﾀﾝｽ処理工</v>
          </cell>
          <cell r="F1105" t="str">
            <v>㎡</v>
          </cell>
          <cell r="G1105">
            <v>5701</v>
          </cell>
        </row>
        <row r="1106">
          <cell r="B1106">
            <v>1101</v>
          </cell>
          <cell r="C1106">
            <v>15</v>
          </cell>
          <cell r="D1106" t="str">
            <v>打継目防水処理工</v>
          </cell>
          <cell r="E1106" t="str">
            <v>W=200mm</v>
          </cell>
          <cell r="F1106" t="str">
            <v>ｍ</v>
          </cell>
          <cell r="G1106">
            <v>1532</v>
          </cell>
        </row>
        <row r="1107">
          <cell r="B1107">
            <v>1102</v>
          </cell>
          <cell r="C1107">
            <v>16</v>
          </cell>
          <cell r="D1107" t="str">
            <v>木ｺﾝ跡処理工</v>
          </cell>
          <cell r="F1107" t="str">
            <v>箇所</v>
          </cell>
          <cell r="G1107">
            <v>782</v>
          </cell>
        </row>
        <row r="1108">
          <cell r="B1108">
            <v>1103</v>
          </cell>
          <cell r="D1108" t="str">
            <v>目地工</v>
          </cell>
          <cell r="E1108" t="str">
            <v>ﾎﾟﾘｳﾚﾀﾝ系 20×10</v>
          </cell>
          <cell r="F1108" t="str">
            <v>ｍ</v>
          </cell>
          <cell r="G1108">
            <v>2007</v>
          </cell>
        </row>
        <row r="1109">
          <cell r="B1109">
            <v>1104</v>
          </cell>
          <cell r="D1109" t="str">
            <v>鉄筋金網工</v>
          </cell>
          <cell r="E1109" t="str">
            <v>D10-150×150</v>
          </cell>
          <cell r="F1109" t="str">
            <v>㎡</v>
          </cell>
          <cell r="G1109">
            <v>1439</v>
          </cell>
        </row>
        <row r="1110">
          <cell r="B1110">
            <v>1105</v>
          </cell>
          <cell r="C1110">
            <v>17</v>
          </cell>
          <cell r="D1110" t="str">
            <v>表面仕上げ工</v>
          </cell>
          <cell r="F1110" t="str">
            <v>㎡</v>
          </cell>
          <cell r="G1110">
            <v>1641</v>
          </cell>
        </row>
        <row r="1111">
          <cell r="B1111">
            <v>1106</v>
          </cell>
          <cell r="C1111">
            <v>18</v>
          </cell>
          <cell r="D1111" t="str">
            <v>足場組替工</v>
          </cell>
          <cell r="F1111" t="str">
            <v>㎡</v>
          </cell>
          <cell r="G1111">
            <v>2394</v>
          </cell>
        </row>
        <row r="1112">
          <cell r="B1112">
            <v>1107</v>
          </cell>
          <cell r="D1112" t="str">
            <v>止水板設置工</v>
          </cell>
          <cell r="E1112" t="str">
            <v>b=300mm</v>
          </cell>
          <cell r="F1112" t="str">
            <v>ｍ</v>
          </cell>
          <cell r="G1112">
            <v>3521</v>
          </cell>
        </row>
        <row r="1113">
          <cell r="B1113">
            <v>1108</v>
          </cell>
          <cell r="D1113" t="str">
            <v>目地材加工･据付工</v>
          </cell>
          <cell r="E1113" t="str">
            <v>瀝青質 t=20mm</v>
          </cell>
          <cell r="F1113" t="str">
            <v>㎡</v>
          </cell>
          <cell r="G1113">
            <v>2610</v>
          </cell>
        </row>
        <row r="1114">
          <cell r="B1114">
            <v>1109</v>
          </cell>
          <cell r="D1114" t="str">
            <v>ｼｰﾘﾝｸﾞ工</v>
          </cell>
          <cell r="E1114" t="str">
            <v>ｼﾘｺｰﾝ系 20×10</v>
          </cell>
          <cell r="F1114" t="str">
            <v>ｍ</v>
          </cell>
          <cell r="G1114">
            <v>2122</v>
          </cell>
        </row>
        <row r="1115">
          <cell r="B1115">
            <v>1110</v>
          </cell>
        </row>
        <row r="1116">
          <cell r="B1116">
            <v>1111</v>
          </cell>
        </row>
        <row r="1117">
          <cell r="B1117">
            <v>1112</v>
          </cell>
        </row>
        <row r="1118">
          <cell r="B1118">
            <v>1113</v>
          </cell>
        </row>
        <row r="1119">
          <cell r="B1119">
            <v>1114</v>
          </cell>
          <cell r="G1119">
            <v>0</v>
          </cell>
        </row>
        <row r="1120">
          <cell r="B1120">
            <v>1115</v>
          </cell>
          <cell r="D1120" t="str">
            <v>横締PCｹ-ﾌﾞﾙ工</v>
          </cell>
          <cell r="E1120" t="str">
            <v>1-S12.7</v>
          </cell>
          <cell r="F1120" t="str">
            <v>ｔ</v>
          </cell>
          <cell r="G1120">
            <v>2624498</v>
          </cell>
        </row>
        <row r="1121">
          <cell r="B1121">
            <v>1116</v>
          </cell>
          <cell r="D1121" t="str">
            <v>横締PCｹ-ﾌﾞﾙ工</v>
          </cell>
          <cell r="E1121" t="str">
            <v>1-S15.2</v>
          </cell>
          <cell r="F1121" t="str">
            <v>ｔ</v>
          </cell>
          <cell r="G1121">
            <v>2045870</v>
          </cell>
        </row>
        <row r="1122">
          <cell r="B1122">
            <v>1117</v>
          </cell>
          <cell r="C1122">
            <v>19</v>
          </cell>
          <cell r="D1122" t="str">
            <v>横締PCｹ-ﾌﾞﾙ工</v>
          </cell>
          <cell r="E1122" t="str">
            <v>1-S17.8</v>
          </cell>
          <cell r="F1122" t="str">
            <v>ｔ</v>
          </cell>
          <cell r="G1122">
            <v>1567892</v>
          </cell>
        </row>
        <row r="1123">
          <cell r="B1123">
            <v>1118</v>
          </cell>
          <cell r="D1123" t="str">
            <v>横締PCｹ-ﾌﾞﾙ工</v>
          </cell>
          <cell r="E1123" t="str">
            <v>1-S19.3</v>
          </cell>
          <cell r="F1123" t="str">
            <v>ｔ</v>
          </cell>
          <cell r="G1123">
            <v>1480946</v>
          </cell>
        </row>
        <row r="1124">
          <cell r="B1124">
            <v>1119</v>
          </cell>
          <cell r="D1124" t="str">
            <v>横締PCｹ-ﾌﾞﾙ工</v>
          </cell>
          <cell r="E1124" t="str">
            <v>1-S21.8</v>
          </cell>
          <cell r="F1124" t="str">
            <v>ｔ</v>
          </cell>
          <cell r="G1124">
            <v>1334841</v>
          </cell>
        </row>
        <row r="1125">
          <cell r="B1125">
            <v>1120</v>
          </cell>
          <cell r="D1125" t="str">
            <v>横締PCｹ-ﾌﾞﾙ工</v>
          </cell>
          <cell r="E1125" t="str">
            <v>12-T12.4</v>
          </cell>
          <cell r="F1125" t="str">
            <v>ｔ</v>
          </cell>
          <cell r="G1125">
            <v>894153</v>
          </cell>
        </row>
        <row r="1126">
          <cell r="B1126">
            <v>1121</v>
          </cell>
          <cell r="D1126" t="str">
            <v>横締PCｹ-ﾌﾞﾙ工</v>
          </cell>
          <cell r="E1126" t="str">
            <v>12-T15.2</v>
          </cell>
          <cell r="F1126" t="str">
            <v>ｔ</v>
          </cell>
          <cell r="G1126">
            <v>794759</v>
          </cell>
        </row>
        <row r="1127">
          <cell r="B1127">
            <v>1122</v>
          </cell>
          <cell r="D1127" t="str">
            <v>ｼ-ｽ組立筋</v>
          </cell>
          <cell r="E1127" t="str">
            <v>SD295 D13　　　　　　　　ｸﾚｰﾝ使用</v>
          </cell>
          <cell r="F1127" t="str">
            <v>㎏</v>
          </cell>
          <cell r="G1127">
            <v>94</v>
          </cell>
        </row>
        <row r="1128">
          <cell r="B1128">
            <v>1123</v>
          </cell>
          <cell r="C1128">
            <v>20</v>
          </cell>
          <cell r="D1128" t="str">
            <v>ｸﾞﾗｳﾄ材料費</v>
          </cell>
          <cell r="F1128" t="str">
            <v>㍑</v>
          </cell>
          <cell r="G1128">
            <v>44</v>
          </cell>
        </row>
        <row r="1129">
          <cell r="B1129">
            <v>1124</v>
          </cell>
          <cell r="D1129" t="str">
            <v>横締PCｹ-ﾌﾞﾙ緊張工</v>
          </cell>
          <cell r="E1129" t="str">
            <v>1-S12.7</v>
          </cell>
          <cell r="F1129" t="str">
            <v>箇所</v>
          </cell>
          <cell r="G1129">
            <v>12318</v>
          </cell>
        </row>
        <row r="1130">
          <cell r="B1130">
            <v>1125</v>
          </cell>
          <cell r="D1130" t="str">
            <v>横締PCｹ-ﾌﾞﾙ緊張工</v>
          </cell>
          <cell r="E1130" t="str">
            <v>1-S15.2</v>
          </cell>
          <cell r="F1130" t="str">
            <v>箇所</v>
          </cell>
          <cell r="G1130">
            <v>12556</v>
          </cell>
        </row>
        <row r="1131">
          <cell r="B1131">
            <v>1126</v>
          </cell>
          <cell r="C1131">
            <v>21</v>
          </cell>
          <cell r="D1131" t="str">
            <v>横締PCｹ-ﾌﾞﾙ緊張工</v>
          </cell>
          <cell r="E1131" t="str">
            <v>1-S17.8</v>
          </cell>
          <cell r="F1131" t="str">
            <v>箇所</v>
          </cell>
          <cell r="G1131">
            <v>17576</v>
          </cell>
        </row>
        <row r="1132">
          <cell r="B1132">
            <v>1127</v>
          </cell>
          <cell r="D1132" t="str">
            <v>横締PCｹ-ﾌﾞﾙ緊張工</v>
          </cell>
          <cell r="E1132" t="str">
            <v>1-S19.3</v>
          </cell>
          <cell r="F1132" t="str">
            <v>箇所</v>
          </cell>
          <cell r="G1132">
            <v>15585</v>
          </cell>
        </row>
        <row r="1133">
          <cell r="B1133">
            <v>1128</v>
          </cell>
          <cell r="D1133" t="str">
            <v>横締PCｹ-ﾌﾞﾙ緊張工</v>
          </cell>
          <cell r="E1133" t="str">
            <v>1-S21.8</v>
          </cell>
          <cell r="F1133" t="str">
            <v>箇所</v>
          </cell>
          <cell r="G1133">
            <v>16554</v>
          </cell>
        </row>
        <row r="1134">
          <cell r="B1134">
            <v>1129</v>
          </cell>
          <cell r="D1134" t="str">
            <v>横締PCｹ-ﾌﾞﾙ緊張工</v>
          </cell>
          <cell r="E1134" t="str">
            <v>12-T12.4</v>
          </cell>
          <cell r="F1134" t="str">
            <v>箇所</v>
          </cell>
          <cell r="G1134">
            <v>48314</v>
          </cell>
        </row>
        <row r="1135">
          <cell r="B1135">
            <v>1130</v>
          </cell>
          <cell r="D1135" t="str">
            <v>横締PCｹ-ﾌﾞﾙ緊張工</v>
          </cell>
          <cell r="E1135" t="str">
            <v>12-T15.2</v>
          </cell>
          <cell r="F1135" t="str">
            <v>箇所</v>
          </cell>
          <cell r="G1135">
            <v>67250</v>
          </cell>
        </row>
        <row r="1136">
          <cell r="B1136">
            <v>1131</v>
          </cell>
          <cell r="D1136" t="str">
            <v>定着部跡埋め工</v>
          </cell>
          <cell r="E1136" t="str">
            <v>1-S12.7</v>
          </cell>
          <cell r="F1136" t="str">
            <v>箇所</v>
          </cell>
          <cell r="G1136">
            <v>2116</v>
          </cell>
        </row>
        <row r="1137">
          <cell r="B1137">
            <v>1132</v>
          </cell>
          <cell r="D1137" t="str">
            <v>定着部跡埋め工</v>
          </cell>
          <cell r="E1137" t="str">
            <v>1-S15.2</v>
          </cell>
          <cell r="F1137" t="str">
            <v>箇所</v>
          </cell>
          <cell r="G1137">
            <v>2697</v>
          </cell>
        </row>
        <row r="1138">
          <cell r="B1138">
            <v>1133</v>
          </cell>
          <cell r="C1138">
            <v>22</v>
          </cell>
          <cell r="D1138" t="str">
            <v>定着部跡埋め工</v>
          </cell>
          <cell r="E1138" t="str">
            <v>1-S17.8</v>
          </cell>
          <cell r="F1138" t="str">
            <v>箇所</v>
          </cell>
          <cell r="G1138">
            <v>2697</v>
          </cell>
        </row>
        <row r="1139">
          <cell r="B1139">
            <v>1134</v>
          </cell>
          <cell r="D1139" t="str">
            <v>定着部跡埋め工</v>
          </cell>
          <cell r="E1139" t="str">
            <v>1-S19.3</v>
          </cell>
          <cell r="F1139" t="str">
            <v>箇所</v>
          </cell>
          <cell r="G1139">
            <v>4350</v>
          </cell>
        </row>
        <row r="1140">
          <cell r="B1140">
            <v>1135</v>
          </cell>
          <cell r="D1140" t="str">
            <v>定着部跡埋め工</v>
          </cell>
          <cell r="E1140" t="str">
            <v>1-S21.8</v>
          </cell>
          <cell r="F1140" t="str">
            <v>箇所</v>
          </cell>
          <cell r="G1140">
            <v>4350</v>
          </cell>
        </row>
        <row r="1141">
          <cell r="B1141">
            <v>1136</v>
          </cell>
          <cell r="D1141" t="str">
            <v>定着部跡埋め工</v>
          </cell>
          <cell r="E1141" t="str">
            <v>12-T12.4</v>
          </cell>
          <cell r="F1141" t="str">
            <v>箇所</v>
          </cell>
          <cell r="G1141">
            <v>4955</v>
          </cell>
        </row>
        <row r="1142">
          <cell r="B1142">
            <v>1137</v>
          </cell>
          <cell r="D1142" t="str">
            <v>定着部跡埋め工</v>
          </cell>
          <cell r="E1142" t="str">
            <v>12-T15.2</v>
          </cell>
          <cell r="F1142" t="str">
            <v>箇所</v>
          </cell>
          <cell r="G1142">
            <v>6560</v>
          </cell>
        </row>
        <row r="1143">
          <cell r="B1143">
            <v>1138</v>
          </cell>
          <cell r="C1143">
            <v>23</v>
          </cell>
          <cell r="D1143" t="str">
            <v>無収縮ﾓﾙﾀﾙ工</v>
          </cell>
          <cell r="F1143" t="str">
            <v>ｍ3</v>
          </cell>
          <cell r="G1143">
            <v>477918</v>
          </cell>
        </row>
        <row r="1144">
          <cell r="B1144">
            <v>1139</v>
          </cell>
          <cell r="C1144">
            <v>50</v>
          </cell>
          <cell r="D1144" t="str">
            <v>縦締PC鋼棒工</v>
          </cell>
          <cell r="E1144" t="str">
            <v>φ17B種1号,1～3ｍ</v>
          </cell>
          <cell r="F1144" t="str">
            <v>ｔ</v>
          </cell>
          <cell r="G1144">
            <v>1377511</v>
          </cell>
        </row>
        <row r="1145">
          <cell r="B1145">
            <v>1140</v>
          </cell>
          <cell r="C1145">
            <v>24</v>
          </cell>
          <cell r="D1145" t="str">
            <v>縦締PC鋼棒工</v>
          </cell>
          <cell r="E1145" t="str">
            <v>φ17B種1号,3～4ｍ</v>
          </cell>
          <cell r="F1145" t="str">
            <v>ｔ</v>
          </cell>
          <cell r="G1145">
            <v>1322431</v>
          </cell>
        </row>
        <row r="1146">
          <cell r="B1146">
            <v>1141</v>
          </cell>
          <cell r="C1146">
            <v>25</v>
          </cell>
          <cell r="D1146" t="str">
            <v>縦締PC鋼棒工</v>
          </cell>
          <cell r="E1146" t="str">
            <v>φ17B種1号,4～5ｍ</v>
          </cell>
          <cell r="F1146" t="str">
            <v>ｔ</v>
          </cell>
          <cell r="G1146">
            <v>1310191</v>
          </cell>
        </row>
        <row r="1147">
          <cell r="B1147">
            <v>1142</v>
          </cell>
          <cell r="D1147" t="str">
            <v>縦締PC鋼棒工</v>
          </cell>
          <cell r="E1147" t="str">
            <v>φ17B種1号,5～8ｍ</v>
          </cell>
          <cell r="F1147" t="str">
            <v>ｔ</v>
          </cell>
          <cell r="G1147">
            <v>1310191</v>
          </cell>
        </row>
        <row r="1148">
          <cell r="B1148">
            <v>1143</v>
          </cell>
          <cell r="D1148" t="str">
            <v>縦締PC鋼棒工</v>
          </cell>
          <cell r="E1148" t="str">
            <v>φ17B種1号,8ｍ以上</v>
          </cell>
          <cell r="F1148" t="str">
            <v>ｔ</v>
          </cell>
          <cell r="G1148">
            <v>1315291</v>
          </cell>
        </row>
        <row r="1149">
          <cell r="B1149">
            <v>1144</v>
          </cell>
          <cell r="D1149" t="str">
            <v>縦締PC鋼棒工</v>
          </cell>
          <cell r="E1149" t="str">
            <v>φ23B種1号,1～3ｍ</v>
          </cell>
          <cell r="F1149" t="str">
            <v>ｔ</v>
          </cell>
          <cell r="G1149">
            <v>961358</v>
          </cell>
        </row>
        <row r="1150">
          <cell r="B1150">
            <v>1145</v>
          </cell>
          <cell r="D1150" t="str">
            <v>縦締PC鋼棒工</v>
          </cell>
          <cell r="E1150" t="str">
            <v>φ23B種1号,3～4ｍ</v>
          </cell>
          <cell r="F1150" t="str">
            <v>ｔ</v>
          </cell>
          <cell r="G1150">
            <v>909338</v>
          </cell>
        </row>
        <row r="1151">
          <cell r="B1151">
            <v>1146</v>
          </cell>
          <cell r="D1151" t="str">
            <v>縦締PC鋼棒工</v>
          </cell>
          <cell r="E1151" t="str">
            <v>φ23B種1号,4～5ｍ</v>
          </cell>
          <cell r="F1151" t="str">
            <v>ｔ</v>
          </cell>
          <cell r="G1151">
            <v>897098</v>
          </cell>
        </row>
        <row r="1152">
          <cell r="B1152">
            <v>1147</v>
          </cell>
          <cell r="D1152" t="str">
            <v>縦締PC鋼棒工</v>
          </cell>
          <cell r="E1152" t="str">
            <v>φ23B種1号,5～8ｍ</v>
          </cell>
          <cell r="F1152" t="str">
            <v>ｔ</v>
          </cell>
          <cell r="G1152">
            <v>893018</v>
          </cell>
        </row>
        <row r="1153">
          <cell r="B1153">
            <v>1148</v>
          </cell>
          <cell r="D1153" t="str">
            <v>縦締PC鋼棒工</v>
          </cell>
          <cell r="E1153" t="str">
            <v>φ23B種1号,8ｍ以上</v>
          </cell>
          <cell r="F1153" t="str">
            <v>ｔ</v>
          </cell>
          <cell r="G1153">
            <v>897098</v>
          </cell>
        </row>
        <row r="1154">
          <cell r="B1154">
            <v>1149</v>
          </cell>
          <cell r="D1154" t="str">
            <v>縦締PC鋼棒工</v>
          </cell>
          <cell r="E1154" t="str">
            <v>φ26B種1号,1～3ｍ</v>
          </cell>
          <cell r="F1154" t="str">
            <v>ｔ</v>
          </cell>
          <cell r="G1154">
            <v>975840</v>
          </cell>
        </row>
        <row r="1155">
          <cell r="B1155">
            <v>1150</v>
          </cell>
          <cell r="D1155" t="str">
            <v>縦締PC鋼棒工</v>
          </cell>
          <cell r="E1155" t="str">
            <v>φ26B種1号,3～4ｍ</v>
          </cell>
          <cell r="F1155" t="str">
            <v>ｔ</v>
          </cell>
          <cell r="G1155">
            <v>923820</v>
          </cell>
        </row>
        <row r="1156">
          <cell r="B1156">
            <v>1151</v>
          </cell>
          <cell r="D1156" t="str">
            <v>縦締PC鋼棒工</v>
          </cell>
          <cell r="E1156" t="str">
            <v>φ26B種1号,4～5ｍ</v>
          </cell>
          <cell r="F1156" t="str">
            <v>ｔ</v>
          </cell>
          <cell r="G1156">
            <v>911580</v>
          </cell>
        </row>
        <row r="1157">
          <cell r="B1157">
            <v>1152</v>
          </cell>
          <cell r="D1157" t="str">
            <v>縦締PC鋼棒工</v>
          </cell>
          <cell r="E1157" t="str">
            <v>φ26B種1号,5～8ｍ</v>
          </cell>
          <cell r="F1157" t="str">
            <v>ｔ</v>
          </cell>
          <cell r="G1157">
            <v>907500</v>
          </cell>
        </row>
        <row r="1158">
          <cell r="B1158">
            <v>1153</v>
          </cell>
          <cell r="D1158" t="str">
            <v>縦締PC鋼棒工</v>
          </cell>
          <cell r="E1158" t="str">
            <v>φ26B種1号,8ｍ以上</v>
          </cell>
          <cell r="F1158" t="str">
            <v>ｔ</v>
          </cell>
          <cell r="G1158">
            <v>911580</v>
          </cell>
        </row>
        <row r="1159">
          <cell r="B1159">
            <v>1154</v>
          </cell>
          <cell r="D1159" t="str">
            <v>縦締PC鋼棒工</v>
          </cell>
          <cell r="E1159" t="str">
            <v>φ32B種1号,1～3ｍ</v>
          </cell>
          <cell r="F1159" t="str">
            <v>ｔ</v>
          </cell>
          <cell r="G1159">
            <v>846615</v>
          </cell>
        </row>
        <row r="1160">
          <cell r="B1160">
            <v>1155</v>
          </cell>
          <cell r="D1160" t="str">
            <v>縦締PC鋼棒工</v>
          </cell>
          <cell r="E1160" t="str">
            <v>φ32B種1号,3～4ｍ</v>
          </cell>
          <cell r="F1160" t="str">
            <v>ｔ</v>
          </cell>
          <cell r="G1160">
            <v>794595</v>
          </cell>
        </row>
        <row r="1161">
          <cell r="B1161">
            <v>1156</v>
          </cell>
          <cell r="D1161" t="str">
            <v>縦締PC鋼棒工</v>
          </cell>
          <cell r="E1161" t="str">
            <v>φ32B種1号,4～5ｍ</v>
          </cell>
          <cell r="F1161" t="str">
            <v>ｔ</v>
          </cell>
          <cell r="G1161">
            <v>782355</v>
          </cell>
        </row>
        <row r="1162">
          <cell r="B1162">
            <v>1157</v>
          </cell>
          <cell r="D1162" t="str">
            <v>縦締PC鋼棒工</v>
          </cell>
          <cell r="E1162" t="str">
            <v>φ32B種1号,5～8ｍ</v>
          </cell>
          <cell r="F1162" t="str">
            <v>ｔ</v>
          </cell>
          <cell r="G1162">
            <v>778275</v>
          </cell>
        </row>
        <row r="1163">
          <cell r="B1163">
            <v>1158</v>
          </cell>
          <cell r="D1163" t="str">
            <v>縦締PC鋼棒工</v>
          </cell>
          <cell r="E1163" t="str">
            <v>φ32B種1号,8ｍ以上</v>
          </cell>
          <cell r="F1163" t="str">
            <v>ｔ</v>
          </cell>
          <cell r="G1163">
            <v>782355</v>
          </cell>
        </row>
        <row r="1164">
          <cell r="B1164">
            <v>1159</v>
          </cell>
          <cell r="C1164">
            <v>26</v>
          </cell>
          <cell r="D1164" t="str">
            <v>縦締PC鋼棒緊張工</v>
          </cell>
          <cell r="E1164" t="str">
            <v>φ17</v>
          </cell>
          <cell r="F1164" t="str">
            <v>箇所</v>
          </cell>
          <cell r="G1164">
            <v>12448</v>
          </cell>
        </row>
        <row r="1165">
          <cell r="B1165">
            <v>1160</v>
          </cell>
          <cell r="D1165" t="str">
            <v>縦締PC鋼棒緊張工</v>
          </cell>
          <cell r="E1165" t="str">
            <v>φ23</v>
          </cell>
          <cell r="F1165" t="str">
            <v>箇所</v>
          </cell>
          <cell r="G1165">
            <v>14116</v>
          </cell>
        </row>
        <row r="1166">
          <cell r="B1166">
            <v>1161</v>
          </cell>
          <cell r="D1166" t="str">
            <v>縦締PC鋼棒緊張工</v>
          </cell>
          <cell r="E1166" t="str">
            <v>φ26</v>
          </cell>
          <cell r="F1166" t="str">
            <v>箇所</v>
          </cell>
          <cell r="G1166">
            <v>16088</v>
          </cell>
        </row>
        <row r="1167">
          <cell r="B1167">
            <v>1162</v>
          </cell>
          <cell r="D1167" t="str">
            <v>縦締PC鋼棒緊張工</v>
          </cell>
          <cell r="E1167" t="str">
            <v>φ32</v>
          </cell>
          <cell r="F1167" t="str">
            <v>箇所</v>
          </cell>
          <cell r="G1167">
            <v>19582</v>
          </cell>
        </row>
        <row r="1168">
          <cell r="B1168">
            <v>1163</v>
          </cell>
          <cell r="C1168">
            <v>27</v>
          </cell>
          <cell r="D1168" t="str">
            <v>縦締PC鋼棒固定工</v>
          </cell>
          <cell r="E1168" t="str">
            <v>φ17</v>
          </cell>
          <cell r="F1168" t="str">
            <v>箇所</v>
          </cell>
          <cell r="G1168">
            <v>5116</v>
          </cell>
        </row>
        <row r="1169">
          <cell r="B1169">
            <v>1164</v>
          </cell>
          <cell r="C1169">
            <v>28</v>
          </cell>
          <cell r="D1169" t="str">
            <v>横締PCｹ-ﾌﾞﾙ固定工</v>
          </cell>
          <cell r="E1169" t="str">
            <v>1-S17.8</v>
          </cell>
          <cell r="F1169" t="str">
            <v>箇所</v>
          </cell>
          <cell r="G1169">
            <v>6526</v>
          </cell>
        </row>
        <row r="1170">
          <cell r="B1170">
            <v>1165</v>
          </cell>
          <cell r="D1170" t="str">
            <v>縦締PC鋼棒固定工</v>
          </cell>
          <cell r="E1170" t="str">
            <v>φ26</v>
          </cell>
          <cell r="F1170" t="str">
            <v>箇所</v>
          </cell>
          <cell r="G1170">
            <v>6243</v>
          </cell>
        </row>
        <row r="1171">
          <cell r="B1171">
            <v>1166</v>
          </cell>
          <cell r="D1171" t="str">
            <v>縦締PC鋼棒固定工</v>
          </cell>
          <cell r="E1171" t="str">
            <v>φ32</v>
          </cell>
          <cell r="F1171" t="str">
            <v>箇所</v>
          </cell>
          <cell r="G1171">
            <v>7527</v>
          </cell>
        </row>
        <row r="1172">
          <cell r="B1172">
            <v>1167</v>
          </cell>
          <cell r="C1172">
            <v>29</v>
          </cell>
          <cell r="D1172" t="str">
            <v>ﾊﾞ-ｼｽﾃﾑ継手工</v>
          </cell>
          <cell r="E1172" t="str">
            <v>φ17</v>
          </cell>
          <cell r="F1172" t="str">
            <v>箇所</v>
          </cell>
          <cell r="G1172">
            <v>2258</v>
          </cell>
        </row>
        <row r="1173">
          <cell r="B1173">
            <v>1168</v>
          </cell>
          <cell r="D1173" t="str">
            <v>ﾊﾞ-ｼｽﾃﾑ継手工</v>
          </cell>
          <cell r="E1173" t="str">
            <v>φ23</v>
          </cell>
          <cell r="F1173" t="str">
            <v>箇所</v>
          </cell>
          <cell r="G1173">
            <v>2573</v>
          </cell>
        </row>
        <row r="1174">
          <cell r="B1174">
            <v>1169</v>
          </cell>
          <cell r="D1174" t="str">
            <v>ﾊﾞ-ｼｽﾃﾑ継手工</v>
          </cell>
          <cell r="E1174" t="str">
            <v>φ26</v>
          </cell>
          <cell r="F1174" t="str">
            <v>箇所</v>
          </cell>
          <cell r="G1174">
            <v>2741</v>
          </cell>
        </row>
        <row r="1175">
          <cell r="B1175">
            <v>1170</v>
          </cell>
          <cell r="D1175" t="str">
            <v>ﾊﾞ-ｼｽﾃﾑ継手工</v>
          </cell>
          <cell r="E1175" t="str">
            <v>φ32</v>
          </cell>
          <cell r="F1175" t="str">
            <v>箇所</v>
          </cell>
          <cell r="G1175">
            <v>3235</v>
          </cell>
        </row>
        <row r="1176">
          <cell r="B1176">
            <v>1171</v>
          </cell>
        </row>
        <row r="1177">
          <cell r="B1177">
            <v>1172</v>
          </cell>
          <cell r="D1177" t="str">
            <v>横締用器具費</v>
          </cell>
          <cell r="E1177" t="str">
            <v>1-S12.7</v>
          </cell>
          <cell r="F1177" t="str">
            <v>式</v>
          </cell>
          <cell r="G1177">
            <v>416220</v>
          </cell>
        </row>
        <row r="1178">
          <cell r="B1178">
            <v>1173</v>
          </cell>
          <cell r="D1178" t="str">
            <v>横締用器具費</v>
          </cell>
          <cell r="E1178" t="str">
            <v>1-S15.2</v>
          </cell>
          <cell r="F1178" t="str">
            <v>式</v>
          </cell>
          <cell r="G1178">
            <v>416220</v>
          </cell>
        </row>
        <row r="1179">
          <cell r="B1179">
            <v>1174</v>
          </cell>
          <cell r="C1179">
            <v>30</v>
          </cell>
          <cell r="D1179" t="str">
            <v>横締用器具費</v>
          </cell>
          <cell r="E1179" t="str">
            <v>1-S17.8</v>
          </cell>
          <cell r="F1179" t="str">
            <v>式</v>
          </cell>
          <cell r="G1179">
            <v>385557</v>
          </cell>
        </row>
        <row r="1180">
          <cell r="B1180">
            <v>1175</v>
          </cell>
          <cell r="D1180" t="str">
            <v>横締用器具費</v>
          </cell>
          <cell r="E1180" t="str">
            <v>1-S19.3</v>
          </cell>
          <cell r="F1180" t="str">
            <v>式</v>
          </cell>
          <cell r="G1180">
            <v>484617</v>
          </cell>
        </row>
        <row r="1181">
          <cell r="B1181">
            <v>1176</v>
          </cell>
          <cell r="D1181" t="str">
            <v>横締用器具費</v>
          </cell>
          <cell r="E1181" t="str">
            <v>1-S21.8</v>
          </cell>
          <cell r="F1181" t="str">
            <v>式</v>
          </cell>
          <cell r="G1181">
            <v>412243</v>
          </cell>
        </row>
        <row r="1182">
          <cell r="B1182">
            <v>1177</v>
          </cell>
          <cell r="D1182" t="str">
            <v>横締用器具費</v>
          </cell>
          <cell r="E1182" t="str">
            <v>12-T12.4</v>
          </cell>
          <cell r="F1182" t="str">
            <v>式</v>
          </cell>
          <cell r="G1182">
            <v>1004390</v>
          </cell>
        </row>
        <row r="1183">
          <cell r="B1183">
            <v>1178</v>
          </cell>
          <cell r="D1183" t="str">
            <v>横締用器具費</v>
          </cell>
          <cell r="E1183" t="str">
            <v>12-T15.2</v>
          </cell>
          <cell r="F1183" t="str">
            <v>式</v>
          </cell>
          <cell r="G1183">
            <v>1603423</v>
          </cell>
        </row>
        <row r="1184">
          <cell r="B1184">
            <v>1179</v>
          </cell>
          <cell r="C1184">
            <v>31</v>
          </cell>
          <cell r="D1184" t="str">
            <v>縦締用器具費</v>
          </cell>
          <cell r="E1184" t="str">
            <v>φ17</v>
          </cell>
          <cell r="F1184" t="str">
            <v>式</v>
          </cell>
          <cell r="G1184">
            <v>69094</v>
          </cell>
        </row>
        <row r="1185">
          <cell r="B1185">
            <v>1180</v>
          </cell>
          <cell r="D1185" t="str">
            <v>縦締用器具費</v>
          </cell>
          <cell r="E1185" t="str">
            <v>φ23</v>
          </cell>
          <cell r="F1185" t="str">
            <v>式</v>
          </cell>
          <cell r="G1185">
            <v>119175</v>
          </cell>
        </row>
        <row r="1186">
          <cell r="B1186">
            <v>1181</v>
          </cell>
          <cell r="D1186" t="str">
            <v>縦締用器具費</v>
          </cell>
          <cell r="E1186" t="str">
            <v>φ26</v>
          </cell>
          <cell r="F1186" t="str">
            <v>式</v>
          </cell>
          <cell r="G1186">
            <v>226235</v>
          </cell>
        </row>
        <row r="1187">
          <cell r="B1187">
            <v>1182</v>
          </cell>
          <cell r="D1187" t="str">
            <v>縦締用器具費</v>
          </cell>
          <cell r="E1187" t="str">
            <v>φ32</v>
          </cell>
          <cell r="F1187" t="str">
            <v>式</v>
          </cell>
          <cell r="G1187">
            <v>213747</v>
          </cell>
        </row>
        <row r="1188">
          <cell r="B1188">
            <v>1183</v>
          </cell>
          <cell r="D1188" t="str">
            <v>ｼﾞｬｯｷﾎﾟﾝﾌﾟ賃料</v>
          </cell>
          <cell r="E1188" t="str">
            <v>1-S12.7</v>
          </cell>
          <cell r="F1188" t="str">
            <v>組</v>
          </cell>
          <cell r="G1188">
            <v>61180</v>
          </cell>
        </row>
        <row r="1189">
          <cell r="B1189">
            <v>1184</v>
          </cell>
          <cell r="D1189" t="str">
            <v>ｼﾞｬｯｷﾎﾟﾝﾌﾟ賃料</v>
          </cell>
          <cell r="E1189" t="str">
            <v>1-S15.2</v>
          </cell>
          <cell r="F1189" t="str">
            <v>組</v>
          </cell>
          <cell r="G1189">
            <v>61180</v>
          </cell>
        </row>
        <row r="1190">
          <cell r="B1190">
            <v>1185</v>
          </cell>
          <cell r="C1190">
            <v>32</v>
          </cell>
          <cell r="D1190" t="str">
            <v>ｼﾞｬｯｷﾎﾟﾝﾌﾟ賃料</v>
          </cell>
          <cell r="E1190" t="str">
            <v>1-S17.8</v>
          </cell>
          <cell r="F1190" t="str">
            <v>組</v>
          </cell>
          <cell r="G1190">
            <v>81300</v>
          </cell>
        </row>
        <row r="1191">
          <cell r="B1191">
            <v>1186</v>
          </cell>
          <cell r="D1191" t="str">
            <v>ｼﾞｬｯｷﾎﾟﾝﾌﾟ賃料</v>
          </cell>
          <cell r="E1191" t="str">
            <v>1-S19.3</v>
          </cell>
          <cell r="F1191" t="str">
            <v>組</v>
          </cell>
          <cell r="G1191">
            <v>71440</v>
          </cell>
        </row>
        <row r="1192">
          <cell r="B1192">
            <v>1187</v>
          </cell>
          <cell r="D1192" t="str">
            <v>ｼﾞｬｯｷﾎﾟﾝﾌﾟ賃料</v>
          </cell>
          <cell r="E1192" t="str">
            <v>1-S21.8</v>
          </cell>
          <cell r="F1192" t="str">
            <v>組</v>
          </cell>
          <cell r="G1192">
            <v>60940</v>
          </cell>
        </row>
        <row r="1193">
          <cell r="B1193">
            <v>1188</v>
          </cell>
          <cell r="D1193" t="str">
            <v>ｼﾞｬｯｷﾎﾟﾝﾌﾟ賃料</v>
          </cell>
          <cell r="E1193" t="str">
            <v>12-T12.4</v>
          </cell>
          <cell r="F1193" t="str">
            <v>組</v>
          </cell>
          <cell r="G1193">
            <v>152720</v>
          </cell>
        </row>
        <row r="1194">
          <cell r="B1194">
            <v>1189</v>
          </cell>
          <cell r="D1194" t="str">
            <v>ｼﾞｬｯｷﾎﾟﾝﾌﾟ賃料</v>
          </cell>
          <cell r="E1194" t="str">
            <v>12-T15.2</v>
          </cell>
          <cell r="F1194" t="str">
            <v>組</v>
          </cell>
          <cell r="G1194">
            <v>248440</v>
          </cell>
        </row>
        <row r="1195">
          <cell r="B1195">
            <v>1190</v>
          </cell>
          <cell r="C1195">
            <v>33</v>
          </cell>
          <cell r="D1195" t="str">
            <v>ｼﾞｬｯｷﾎﾟﾝﾌﾟ賃料</v>
          </cell>
          <cell r="E1195" t="str">
            <v>φ17</v>
          </cell>
          <cell r="F1195" t="str">
            <v>組</v>
          </cell>
          <cell r="G1195">
            <v>19900</v>
          </cell>
        </row>
        <row r="1196">
          <cell r="B1196">
            <v>1191</v>
          </cell>
          <cell r="D1196" t="str">
            <v>ｼﾞｬｯｷﾎﾟﾝﾌﾟ賃料</v>
          </cell>
          <cell r="E1196" t="str">
            <v>φ23</v>
          </cell>
          <cell r="F1196" t="str">
            <v>組</v>
          </cell>
          <cell r="G1196">
            <v>43000</v>
          </cell>
        </row>
        <row r="1197">
          <cell r="B1197">
            <v>1192</v>
          </cell>
          <cell r="D1197" t="str">
            <v>ｼﾞｬｯｷﾎﾟﾝﾌﾟ賃料</v>
          </cell>
          <cell r="E1197" t="str">
            <v>φ26</v>
          </cell>
          <cell r="F1197" t="str">
            <v>組</v>
          </cell>
          <cell r="G1197">
            <v>46880</v>
          </cell>
        </row>
        <row r="1198">
          <cell r="B1198">
            <v>1193</v>
          </cell>
          <cell r="D1198" t="str">
            <v>ｼﾞｬｯｷﾎﾟﾝﾌﾟ賃料</v>
          </cell>
          <cell r="E1198" t="str">
            <v>φ32</v>
          </cell>
          <cell r="F1198" t="str">
            <v>組</v>
          </cell>
          <cell r="G1198">
            <v>45060</v>
          </cell>
        </row>
        <row r="1199">
          <cell r="B1199">
            <v>1194</v>
          </cell>
        </row>
        <row r="1200">
          <cell r="B1200">
            <v>1195</v>
          </cell>
          <cell r="C1200">
            <v>34</v>
          </cell>
          <cell r="D1200" t="str">
            <v>摩擦係数測定試験費</v>
          </cell>
          <cell r="F1200" t="str">
            <v>回</v>
          </cell>
          <cell r="G1200">
            <v>162078</v>
          </cell>
        </row>
        <row r="1201">
          <cell r="B1201">
            <v>1196</v>
          </cell>
          <cell r="C1201">
            <v>35</v>
          </cell>
          <cell r="D1201" t="str">
            <v>緊張力計算費</v>
          </cell>
          <cell r="F1201" t="str">
            <v>回</v>
          </cell>
          <cell r="G1201">
            <v>95400</v>
          </cell>
        </row>
        <row r="1202">
          <cell r="B1202">
            <v>1197</v>
          </cell>
          <cell r="D1202" t="str">
            <v>緊張管理費</v>
          </cell>
          <cell r="E1202" t="str">
            <v>両締</v>
          </cell>
          <cell r="F1202" t="str">
            <v>ｹ-ﾌﾞﾙ</v>
          </cell>
          <cell r="G1202">
            <v>6181</v>
          </cell>
        </row>
        <row r="1203">
          <cell r="B1203">
            <v>1198</v>
          </cell>
          <cell r="C1203">
            <v>36</v>
          </cell>
          <cell r="D1203" t="str">
            <v>緊張管理費</v>
          </cell>
          <cell r="E1203" t="str">
            <v>片締</v>
          </cell>
          <cell r="F1203" t="str">
            <v>本</v>
          </cell>
          <cell r="G1203">
            <v>3090</v>
          </cell>
        </row>
        <row r="1204">
          <cell r="B1204">
            <v>1199</v>
          </cell>
          <cell r="C1204">
            <v>37</v>
          </cell>
          <cell r="D1204" t="str">
            <v>ｸﾞﾗｳﾄ配合試験費</v>
          </cell>
          <cell r="F1204" t="str">
            <v>回</v>
          </cell>
          <cell r="G1204">
            <v>51649</v>
          </cell>
        </row>
        <row r="1205">
          <cell r="B1205">
            <v>1200</v>
          </cell>
          <cell r="C1205">
            <v>38</v>
          </cell>
          <cell r="D1205" t="str">
            <v>ｸﾞﾗｳﾄ試験費</v>
          </cell>
          <cell r="F1205" t="str">
            <v>回</v>
          </cell>
          <cell r="G1205">
            <v>7898</v>
          </cell>
        </row>
        <row r="1206">
          <cell r="B1206">
            <v>1201</v>
          </cell>
        </row>
        <row r="1207">
          <cell r="B1207">
            <v>1202</v>
          </cell>
          <cell r="C1207">
            <v>39</v>
          </cell>
          <cell r="D1207" t="str">
            <v>水張試験費</v>
          </cell>
          <cell r="F1207" t="str">
            <v>式</v>
          </cell>
          <cell r="G1207">
            <v>215182</v>
          </cell>
        </row>
        <row r="1208">
          <cell r="B1208">
            <v>1203</v>
          </cell>
          <cell r="C1208">
            <v>40</v>
          </cell>
          <cell r="D1208" t="str">
            <v>水張管理費</v>
          </cell>
          <cell r="F1208" t="str">
            <v>式</v>
          </cell>
          <cell r="G1208">
            <v>129744</v>
          </cell>
        </row>
        <row r="1209">
          <cell r="B1209">
            <v>1204</v>
          </cell>
          <cell r="C1209">
            <v>41</v>
          </cell>
          <cell r="D1209" t="str">
            <v>清掃費</v>
          </cell>
          <cell r="F1209" t="str">
            <v>式</v>
          </cell>
          <cell r="G1209">
            <v>85438</v>
          </cell>
        </row>
        <row r="1210">
          <cell r="B1210">
            <v>1205</v>
          </cell>
        </row>
        <row r="1211">
          <cell r="B1211">
            <v>1206</v>
          </cell>
        </row>
        <row r="1212">
          <cell r="B1212">
            <v>1207</v>
          </cell>
          <cell r="D1212" t="str">
            <v>雨樋設置工</v>
          </cell>
          <cell r="E1212" t="str">
            <v>VP-75 L=10.0ｍ</v>
          </cell>
          <cell r="F1212" t="str">
            <v>ヶ所</v>
          </cell>
          <cell r="G1212">
            <v>33657</v>
          </cell>
          <cell r="H1212">
            <v>20011</v>
          </cell>
          <cell r="I1212">
            <v>20011</v>
          </cell>
        </row>
        <row r="1213">
          <cell r="B1213">
            <v>1208</v>
          </cell>
          <cell r="D1213" t="str">
            <v>雨樋設置工</v>
          </cell>
          <cell r="E1213" t="str">
            <v>VP-100 L=8.55ｍ</v>
          </cell>
          <cell r="F1213" t="str">
            <v>ヶ所</v>
          </cell>
          <cell r="G1213">
            <v>23170</v>
          </cell>
          <cell r="H1213">
            <v>9638</v>
          </cell>
          <cell r="I1213">
            <v>9638</v>
          </cell>
        </row>
        <row r="1214">
          <cell r="B1214">
            <v>1209</v>
          </cell>
          <cell r="D1214" t="str">
            <v>ﾙ-ﾌﾄﾞﾚｲﾝ設置工</v>
          </cell>
          <cell r="E1214" t="str">
            <v>φ75</v>
          </cell>
          <cell r="F1214" t="str">
            <v>ヶ所</v>
          </cell>
          <cell r="G1214">
            <v>10971</v>
          </cell>
          <cell r="H1214">
            <v>5040</v>
          </cell>
          <cell r="I1214">
            <v>5040</v>
          </cell>
        </row>
        <row r="1215">
          <cell r="B1215">
            <v>1210</v>
          </cell>
          <cell r="D1215" t="str">
            <v>ﾙ-ﾌﾄﾞﾚｲﾝ設置工</v>
          </cell>
          <cell r="E1215" t="str">
            <v>φ100</v>
          </cell>
          <cell r="F1215" t="str">
            <v>ヶ所</v>
          </cell>
          <cell r="G1215">
            <v>12339</v>
          </cell>
          <cell r="H1215">
            <v>6230</v>
          </cell>
          <cell r="I1215">
            <v>6230</v>
          </cell>
        </row>
        <row r="1216">
          <cell r="B1216">
            <v>1211</v>
          </cell>
          <cell r="C1216">
            <v>42</v>
          </cell>
          <cell r="D1216" t="str">
            <v>足掛金物設置工</v>
          </cell>
          <cell r="E1216" t="str">
            <v>樹脂ﾗｲﾆﾝｸﾞ W=400</v>
          </cell>
          <cell r="F1216" t="str">
            <v>本</v>
          </cell>
          <cell r="G1216">
            <v>6251</v>
          </cell>
          <cell r="H1216">
            <v>2450</v>
          </cell>
          <cell r="I1216">
            <v>2450</v>
          </cell>
        </row>
        <row r="1217">
          <cell r="B1217">
            <v>1212</v>
          </cell>
          <cell r="C1217">
            <v>43</v>
          </cell>
          <cell r="D1217" t="str">
            <v>機器等据付工</v>
          </cell>
          <cell r="E1217" t="str">
            <v>50kg未満</v>
          </cell>
          <cell r="F1217" t="str">
            <v>ヶ所</v>
          </cell>
          <cell r="G1217">
            <v>5340</v>
          </cell>
        </row>
        <row r="1218">
          <cell r="B1218">
            <v>1213</v>
          </cell>
          <cell r="D1218" t="str">
            <v>集水桝据付工</v>
          </cell>
          <cell r="E1218" t="str">
            <v>□450
80㎏～200㎏</v>
          </cell>
          <cell r="F1218" t="str">
            <v>基</v>
          </cell>
          <cell r="G1218">
            <v>6433</v>
          </cell>
          <cell r="H1218">
            <v>4260</v>
          </cell>
          <cell r="I1218">
            <v>4260</v>
          </cell>
        </row>
        <row r="1219">
          <cell r="B1219">
            <v>1214</v>
          </cell>
          <cell r="D1219" t="str">
            <v>浸透桝据付工</v>
          </cell>
          <cell r="E1219" t="str">
            <v>φ300×500
50㎏～80㎏</v>
          </cell>
          <cell r="F1219" t="str">
            <v>基</v>
          </cell>
          <cell r="G1219">
            <v>4277</v>
          </cell>
          <cell r="H1219">
            <v>3400</v>
          </cell>
          <cell r="I1219">
            <v>3400</v>
          </cell>
        </row>
        <row r="1220">
          <cell r="B1220">
            <v>1215</v>
          </cell>
          <cell r="D1220" t="str">
            <v>人孔蓋据付工</v>
          </cell>
          <cell r="E1220" t="str">
            <v>FCD φ600 T-20</v>
          </cell>
          <cell r="F1220" t="str">
            <v>ヶ所</v>
          </cell>
          <cell r="G1220">
            <v>60544</v>
          </cell>
          <cell r="H1220">
            <v>51700</v>
          </cell>
          <cell r="I1220">
            <v>51700</v>
          </cell>
        </row>
        <row r="1221">
          <cell r="B1221">
            <v>1216</v>
          </cell>
        </row>
        <row r="1222">
          <cell r="B1222">
            <v>1217</v>
          </cell>
        </row>
        <row r="1223">
          <cell r="B1223">
            <v>1218</v>
          </cell>
        </row>
        <row r="1224">
          <cell r="B1224">
            <v>1219</v>
          </cell>
          <cell r="D1224" t="str">
            <v>切梁･腹起し設置工</v>
          </cell>
          <cell r="F1224" t="str">
            <v>t</v>
          </cell>
          <cell r="G1224">
            <v>28542</v>
          </cell>
        </row>
        <row r="1225">
          <cell r="B1225">
            <v>1220</v>
          </cell>
          <cell r="D1225" t="str">
            <v>切梁･腹起し撤去工</v>
          </cell>
          <cell r="F1225" t="str">
            <v>t</v>
          </cell>
          <cell r="G1225">
            <v>17098</v>
          </cell>
        </row>
        <row r="1226">
          <cell r="B1226">
            <v>1221</v>
          </cell>
          <cell r="D1226" t="str">
            <v>鋼矢板油圧圧入工</v>
          </cell>
          <cell r="E1226" t="str">
            <v>Ⅲ型 L=6.0ｍ</v>
          </cell>
          <cell r="F1226" t="str">
            <v>枚</v>
          </cell>
          <cell r="G1226">
            <v>18604</v>
          </cell>
        </row>
        <row r="1227">
          <cell r="B1227">
            <v>1222</v>
          </cell>
          <cell r="D1227" t="str">
            <v>鋼矢板油圧圧入工</v>
          </cell>
          <cell r="E1227" t="str">
            <v>Ⅲ型 L=8.5ｍ</v>
          </cell>
          <cell r="F1227" t="str">
            <v>枚</v>
          </cell>
          <cell r="G1227">
            <v>26378</v>
          </cell>
        </row>
        <row r="1228">
          <cell r="B1228">
            <v>1223</v>
          </cell>
          <cell r="D1228" t="str">
            <v>鋼矢板油圧引抜工</v>
          </cell>
          <cell r="E1228" t="str">
            <v>Ⅲ型 L=6.0ｍ</v>
          </cell>
          <cell r="F1228" t="str">
            <v>枚</v>
          </cell>
          <cell r="G1228">
            <v>6080</v>
          </cell>
        </row>
        <row r="1229">
          <cell r="B1229">
            <v>1224</v>
          </cell>
          <cell r="D1229" t="str">
            <v>鋼矢板油圧引抜工</v>
          </cell>
          <cell r="E1229" t="str">
            <v>Ⅲ型 L=8.5ｍ</v>
          </cell>
          <cell r="F1229" t="str">
            <v>枚</v>
          </cell>
          <cell r="G1229">
            <v>9376</v>
          </cell>
        </row>
        <row r="1230">
          <cell r="B1230">
            <v>1225</v>
          </cell>
          <cell r="D1230" t="str">
            <v>油圧式杭圧入引抜機
据付･解体工</v>
          </cell>
          <cell r="E1230" t="str">
            <v>(圧入) 100～130t級</v>
          </cell>
          <cell r="F1230" t="str">
            <v>回</v>
          </cell>
          <cell r="G1230">
            <v>110915</v>
          </cell>
        </row>
        <row r="1231">
          <cell r="B1231">
            <v>1226</v>
          </cell>
          <cell r="D1231" t="str">
            <v>油圧式杭圧入引抜機
据付･解体工</v>
          </cell>
          <cell r="E1231" t="str">
            <v>(引抜) 100～130t級</v>
          </cell>
          <cell r="F1231" t="str">
            <v>回</v>
          </cell>
          <cell r="G1231">
            <v>54833</v>
          </cell>
        </row>
        <row r="1232">
          <cell r="B1232">
            <v>1227</v>
          </cell>
        </row>
        <row r="1233">
          <cell r="B1233">
            <v>1228</v>
          </cell>
        </row>
        <row r="1234">
          <cell r="B1234">
            <v>1229</v>
          </cell>
        </row>
        <row r="1235">
          <cell r="B1235">
            <v>1230</v>
          </cell>
        </row>
        <row r="1236">
          <cell r="B1236">
            <v>1231</v>
          </cell>
        </row>
        <row r="1237">
          <cell r="B1237">
            <v>1232</v>
          </cell>
        </row>
        <row r="1238">
          <cell r="B1238">
            <v>1233</v>
          </cell>
        </row>
        <row r="1239">
          <cell r="B1239">
            <v>1234</v>
          </cell>
        </row>
        <row r="1240">
          <cell r="B1240">
            <v>1235</v>
          </cell>
        </row>
        <row r="1241">
          <cell r="B1241">
            <v>1236</v>
          </cell>
        </row>
        <row r="1242">
          <cell r="B1242">
            <v>1237</v>
          </cell>
        </row>
        <row r="1243">
          <cell r="B1243">
            <v>1238</v>
          </cell>
        </row>
        <row r="1244">
          <cell r="B1244">
            <v>1239</v>
          </cell>
        </row>
        <row r="1245">
          <cell r="B1245">
            <v>1240</v>
          </cell>
        </row>
        <row r="1246">
          <cell r="B1246">
            <v>1241</v>
          </cell>
        </row>
        <row r="1247">
          <cell r="B1247">
            <v>1242</v>
          </cell>
          <cell r="D1247" t="str">
            <v>鋳鉄管据付工</v>
          </cell>
          <cell r="E1247" t="str">
            <v>機械 φ75mm以下</v>
          </cell>
          <cell r="F1247" t="str">
            <v>ｍ</v>
          </cell>
          <cell r="G1247">
            <v>1157</v>
          </cell>
        </row>
        <row r="1248">
          <cell r="B1248">
            <v>1243</v>
          </cell>
          <cell r="D1248" t="str">
            <v>鋳鉄管据付工</v>
          </cell>
          <cell r="E1248" t="str">
            <v>機械 φ100mm</v>
          </cell>
          <cell r="F1248" t="str">
            <v>ｍ</v>
          </cell>
          <cell r="G1248">
            <v>1174</v>
          </cell>
        </row>
        <row r="1249">
          <cell r="B1249">
            <v>1244</v>
          </cell>
          <cell r="D1249" t="str">
            <v>鋳鉄管据付工</v>
          </cell>
          <cell r="E1249" t="str">
            <v>機械 φ150mm</v>
          </cell>
          <cell r="F1249" t="str">
            <v>ｍ</v>
          </cell>
          <cell r="G1249">
            <v>1334</v>
          </cell>
        </row>
        <row r="1250">
          <cell r="B1250">
            <v>1245</v>
          </cell>
          <cell r="D1250" t="str">
            <v>鋳鉄管据付工</v>
          </cell>
          <cell r="E1250" t="str">
            <v>機械 φ200mm</v>
          </cell>
          <cell r="F1250" t="str">
            <v>ｍ</v>
          </cell>
          <cell r="G1250">
            <v>1417</v>
          </cell>
        </row>
        <row r="1251">
          <cell r="B1251">
            <v>1246</v>
          </cell>
          <cell r="D1251" t="str">
            <v>鋳鉄管据付工</v>
          </cell>
          <cell r="E1251" t="str">
            <v>機械 φ250mm</v>
          </cell>
          <cell r="F1251" t="str">
            <v>ｍ</v>
          </cell>
          <cell r="G1251">
            <v>1493</v>
          </cell>
        </row>
        <row r="1252">
          <cell r="B1252">
            <v>1247</v>
          </cell>
          <cell r="D1252" t="str">
            <v>鋳鉄管据付工</v>
          </cell>
          <cell r="E1252" t="str">
            <v>機械 φ300mm</v>
          </cell>
          <cell r="F1252" t="str">
            <v>ｍ</v>
          </cell>
          <cell r="G1252">
            <v>1612</v>
          </cell>
        </row>
        <row r="1253">
          <cell r="B1253">
            <v>1248</v>
          </cell>
          <cell r="D1253" t="str">
            <v>鋳鉄管据付工</v>
          </cell>
          <cell r="E1253" t="str">
            <v>機械 φ350mm</v>
          </cell>
          <cell r="F1253" t="str">
            <v>ｍ</v>
          </cell>
          <cell r="G1253">
            <v>1839</v>
          </cell>
        </row>
        <row r="1254">
          <cell r="B1254">
            <v>1249</v>
          </cell>
          <cell r="D1254" t="str">
            <v>鋳鉄管据付工</v>
          </cell>
          <cell r="E1254" t="str">
            <v>機械 φ400mm</v>
          </cell>
          <cell r="F1254" t="str">
            <v>ｍ</v>
          </cell>
          <cell r="G1254">
            <v>2055</v>
          </cell>
        </row>
        <row r="1255">
          <cell r="B1255">
            <v>1250</v>
          </cell>
          <cell r="D1255" t="str">
            <v>鋳鉄管据付工</v>
          </cell>
          <cell r="E1255" t="str">
            <v>機械 φ450mm</v>
          </cell>
          <cell r="F1255" t="str">
            <v>ｍ</v>
          </cell>
          <cell r="G1255">
            <v>2274</v>
          </cell>
        </row>
        <row r="1256">
          <cell r="B1256">
            <v>1251</v>
          </cell>
          <cell r="D1256" t="str">
            <v>鋳鉄管据付工</v>
          </cell>
          <cell r="E1256" t="str">
            <v>機械 φ500mm</v>
          </cell>
          <cell r="F1256" t="str">
            <v>ｍ</v>
          </cell>
          <cell r="G1256">
            <v>2501</v>
          </cell>
        </row>
        <row r="1257">
          <cell r="B1257">
            <v>1252</v>
          </cell>
          <cell r="D1257" t="str">
            <v>鋳鉄管据付工</v>
          </cell>
          <cell r="E1257" t="str">
            <v>機械 φ600mm</v>
          </cell>
          <cell r="F1257" t="str">
            <v>ｍ</v>
          </cell>
          <cell r="G1257">
            <v>2929</v>
          </cell>
        </row>
        <row r="1258">
          <cell r="B1258">
            <v>1253</v>
          </cell>
          <cell r="D1258" t="str">
            <v>鋳鉄管据付工</v>
          </cell>
          <cell r="E1258" t="str">
            <v>機械 φ700mm</v>
          </cell>
          <cell r="F1258" t="str">
            <v>ｍ</v>
          </cell>
          <cell r="G1258">
            <v>3364</v>
          </cell>
        </row>
        <row r="1259">
          <cell r="B1259">
            <v>1254</v>
          </cell>
          <cell r="D1259" t="str">
            <v>鋳鉄管据付工</v>
          </cell>
          <cell r="E1259" t="str">
            <v>機械 φ800mm</v>
          </cell>
          <cell r="F1259" t="str">
            <v>ｍ</v>
          </cell>
          <cell r="G1259">
            <v>3847</v>
          </cell>
        </row>
        <row r="1260">
          <cell r="B1260">
            <v>1255</v>
          </cell>
          <cell r="D1260" t="str">
            <v>鋳鉄管据付工</v>
          </cell>
          <cell r="E1260" t="str">
            <v>人力 φ75mm以下</v>
          </cell>
          <cell r="F1260" t="str">
            <v>ｍ</v>
          </cell>
          <cell r="G1260">
            <v>1243</v>
          </cell>
        </row>
        <row r="1261">
          <cell r="B1261">
            <v>1256</v>
          </cell>
          <cell r="D1261" t="str">
            <v>鋳鉄管据付工</v>
          </cell>
          <cell r="E1261" t="str">
            <v>人力 φ100mm</v>
          </cell>
          <cell r="F1261" t="str">
            <v>ｍ</v>
          </cell>
          <cell r="G1261">
            <v>1514</v>
          </cell>
        </row>
        <row r="1262">
          <cell r="B1262">
            <v>1257</v>
          </cell>
          <cell r="D1262" t="str">
            <v>鋳鉄管据付工</v>
          </cell>
          <cell r="E1262" t="str">
            <v>人力 φ150mm</v>
          </cell>
          <cell r="F1262" t="str">
            <v>ｍ</v>
          </cell>
          <cell r="G1262">
            <v>2092</v>
          </cell>
        </row>
        <row r="1263">
          <cell r="B1263">
            <v>1258</v>
          </cell>
          <cell r="D1263" t="str">
            <v>鋳鉄管据付工</v>
          </cell>
          <cell r="E1263" t="str">
            <v>人力 φ200mm</v>
          </cell>
          <cell r="F1263" t="str">
            <v>ｍ</v>
          </cell>
          <cell r="G1263">
            <v>2703</v>
          </cell>
        </row>
        <row r="1264">
          <cell r="B1264">
            <v>1259</v>
          </cell>
          <cell r="D1264" t="str">
            <v>鋳鉄管据付工</v>
          </cell>
          <cell r="E1264" t="str">
            <v>人力 φ250mm</v>
          </cell>
          <cell r="F1264" t="str">
            <v>ｍ</v>
          </cell>
          <cell r="G1264">
            <v>3387</v>
          </cell>
        </row>
        <row r="1265">
          <cell r="B1265">
            <v>1260</v>
          </cell>
          <cell r="D1265" t="str">
            <v>鋳鉄管据付工</v>
          </cell>
          <cell r="E1265" t="str">
            <v>人力 φ300mm</v>
          </cell>
          <cell r="F1265" t="str">
            <v>ｍ</v>
          </cell>
          <cell r="G1265">
            <v>4161</v>
          </cell>
        </row>
        <row r="1266">
          <cell r="B1266">
            <v>1261</v>
          </cell>
          <cell r="D1266" t="str">
            <v>鋳鉄管据付工</v>
          </cell>
          <cell r="E1266" t="str">
            <v>人力 φ350mm</v>
          </cell>
          <cell r="F1266" t="str">
            <v>ｍ</v>
          </cell>
          <cell r="G1266">
            <v>5185</v>
          </cell>
        </row>
        <row r="1267">
          <cell r="B1267">
            <v>1262</v>
          </cell>
          <cell r="D1267" t="str">
            <v>鋳鉄管据付工</v>
          </cell>
          <cell r="E1267" t="str">
            <v>人力 φ400mm</v>
          </cell>
          <cell r="F1267" t="str">
            <v>ｍ</v>
          </cell>
          <cell r="G1267">
            <v>6318</v>
          </cell>
        </row>
        <row r="1268">
          <cell r="B1268">
            <v>1263</v>
          </cell>
          <cell r="D1268" t="str">
            <v>鋼管据付工</v>
          </cell>
          <cell r="E1268" t="str">
            <v>機械 φ80mm</v>
          </cell>
          <cell r="F1268" t="str">
            <v>ｍ</v>
          </cell>
          <cell r="G1268">
            <v>983</v>
          </cell>
        </row>
        <row r="1269">
          <cell r="B1269">
            <v>1264</v>
          </cell>
          <cell r="D1269" t="str">
            <v>鋼管据付工</v>
          </cell>
          <cell r="E1269" t="str">
            <v>機械 φ100mm</v>
          </cell>
          <cell r="F1269" t="str">
            <v>ｍ</v>
          </cell>
          <cell r="G1269">
            <v>1071</v>
          </cell>
        </row>
        <row r="1270">
          <cell r="B1270">
            <v>1265</v>
          </cell>
          <cell r="D1270" t="str">
            <v>鋼管据付工</v>
          </cell>
          <cell r="E1270" t="str">
            <v>機械 φ125mm</v>
          </cell>
          <cell r="F1270" t="str">
            <v>ｍ</v>
          </cell>
          <cell r="G1270">
            <v>1118</v>
          </cell>
        </row>
        <row r="1271">
          <cell r="B1271">
            <v>1266</v>
          </cell>
          <cell r="D1271" t="str">
            <v>鋼管据付工</v>
          </cell>
          <cell r="E1271" t="str">
            <v>機械 φ150mm</v>
          </cell>
          <cell r="F1271" t="str">
            <v>ｍ</v>
          </cell>
          <cell r="G1271">
            <v>1154</v>
          </cell>
        </row>
        <row r="1272">
          <cell r="B1272">
            <v>1267</v>
          </cell>
          <cell r="D1272" t="str">
            <v>鋼管据付工</v>
          </cell>
          <cell r="E1272" t="str">
            <v>機械 φ200mm</v>
          </cell>
          <cell r="F1272" t="str">
            <v>ｍ</v>
          </cell>
          <cell r="G1272">
            <v>1237</v>
          </cell>
        </row>
        <row r="1273">
          <cell r="B1273">
            <v>1268</v>
          </cell>
          <cell r="D1273" t="str">
            <v>鋼管据付工</v>
          </cell>
          <cell r="E1273" t="str">
            <v>機械 φ250mm</v>
          </cell>
          <cell r="F1273" t="str">
            <v>ｍ</v>
          </cell>
          <cell r="G1273">
            <v>1367</v>
          </cell>
        </row>
        <row r="1274">
          <cell r="B1274">
            <v>1269</v>
          </cell>
          <cell r="D1274" t="str">
            <v>鋼管据付工</v>
          </cell>
          <cell r="E1274" t="str">
            <v>機械 φ300mm</v>
          </cell>
          <cell r="F1274" t="str">
            <v>ｍ</v>
          </cell>
          <cell r="G1274">
            <v>1505</v>
          </cell>
        </row>
        <row r="1275">
          <cell r="B1275">
            <v>1270</v>
          </cell>
          <cell r="D1275" t="str">
            <v>鋼管据付工</v>
          </cell>
          <cell r="E1275" t="str">
            <v>機械 φ350mm</v>
          </cell>
          <cell r="F1275" t="str">
            <v>ｍ</v>
          </cell>
          <cell r="G1275">
            <v>1660</v>
          </cell>
        </row>
        <row r="1276">
          <cell r="B1276">
            <v>1271</v>
          </cell>
          <cell r="D1276" t="str">
            <v>鋼管据付工</v>
          </cell>
          <cell r="E1276" t="str">
            <v>機械 φ400mm</v>
          </cell>
          <cell r="F1276" t="str">
            <v>ｍ</v>
          </cell>
          <cell r="G1276">
            <v>1803</v>
          </cell>
        </row>
        <row r="1277">
          <cell r="B1277">
            <v>1272</v>
          </cell>
          <cell r="D1277" t="str">
            <v>鋼管据付工</v>
          </cell>
          <cell r="E1277" t="str">
            <v>機械 φ450mm</v>
          </cell>
          <cell r="F1277" t="str">
            <v>ｍ</v>
          </cell>
          <cell r="G1277">
            <v>1951</v>
          </cell>
        </row>
        <row r="1278">
          <cell r="B1278">
            <v>1273</v>
          </cell>
          <cell r="D1278" t="str">
            <v>鋼管据付工</v>
          </cell>
          <cell r="E1278" t="str">
            <v>機械 φ500mm</v>
          </cell>
          <cell r="F1278" t="str">
            <v>ｍ</v>
          </cell>
          <cell r="G1278">
            <v>2087</v>
          </cell>
        </row>
        <row r="1279">
          <cell r="B1279">
            <v>1274</v>
          </cell>
          <cell r="D1279" t="str">
            <v>鋼管据付工</v>
          </cell>
          <cell r="E1279" t="str">
            <v>機械 φ600mm</v>
          </cell>
          <cell r="F1279" t="str">
            <v>ｍ</v>
          </cell>
          <cell r="G1279">
            <v>2372</v>
          </cell>
        </row>
        <row r="1280">
          <cell r="B1280">
            <v>1275</v>
          </cell>
          <cell r="D1280" t="str">
            <v>鋼管据付工</v>
          </cell>
          <cell r="E1280" t="str">
            <v>機械 φ700mm</v>
          </cell>
          <cell r="F1280" t="str">
            <v>ｍ</v>
          </cell>
          <cell r="G1280">
            <v>2681</v>
          </cell>
        </row>
        <row r="1281">
          <cell r="B1281">
            <v>1276</v>
          </cell>
          <cell r="D1281" t="str">
            <v>鋼管据付工</v>
          </cell>
          <cell r="E1281" t="str">
            <v>機械 φ800mm</v>
          </cell>
          <cell r="F1281" t="str">
            <v>ｍ</v>
          </cell>
          <cell r="G1281">
            <v>3020</v>
          </cell>
        </row>
        <row r="1282">
          <cell r="B1282">
            <v>1277</v>
          </cell>
          <cell r="D1282" t="str">
            <v>鋼管据付工</v>
          </cell>
          <cell r="E1282" t="str">
            <v>人力 φ50mm</v>
          </cell>
          <cell r="F1282" t="str">
            <v>ｍ</v>
          </cell>
          <cell r="G1282">
            <v>646</v>
          </cell>
        </row>
        <row r="1283">
          <cell r="B1283">
            <v>1278</v>
          </cell>
          <cell r="D1283" t="str">
            <v>鋼管据付工</v>
          </cell>
          <cell r="E1283" t="str">
            <v>人力 φ80mm</v>
          </cell>
          <cell r="F1283" t="str">
            <v>ｍ</v>
          </cell>
          <cell r="G1283">
            <v>772</v>
          </cell>
        </row>
        <row r="1284">
          <cell r="B1284">
            <v>1279</v>
          </cell>
          <cell r="D1284" t="str">
            <v>鋼管据付工</v>
          </cell>
          <cell r="E1284" t="str">
            <v>人力 φ100mm</v>
          </cell>
          <cell r="F1284" t="str">
            <v>ｍ</v>
          </cell>
          <cell r="G1284">
            <v>861</v>
          </cell>
        </row>
        <row r="1285">
          <cell r="B1285">
            <v>1280</v>
          </cell>
          <cell r="D1285" t="str">
            <v>鋼管据付工</v>
          </cell>
          <cell r="E1285" t="str">
            <v>人力 φ125mm</v>
          </cell>
          <cell r="F1285" t="str">
            <v>ｍ</v>
          </cell>
          <cell r="G1285">
            <v>988</v>
          </cell>
        </row>
        <row r="1286">
          <cell r="B1286">
            <v>1281</v>
          </cell>
          <cell r="D1286" t="str">
            <v>鋼管据付工</v>
          </cell>
          <cell r="E1286" t="str">
            <v>人力 φ150mm</v>
          </cell>
          <cell r="F1286" t="str">
            <v>ｍ</v>
          </cell>
          <cell r="G1286">
            <v>1167</v>
          </cell>
        </row>
        <row r="1287">
          <cell r="B1287">
            <v>1282</v>
          </cell>
          <cell r="D1287" t="str">
            <v>鋼管据付工</v>
          </cell>
          <cell r="E1287" t="str">
            <v>人力 φ200mm</v>
          </cell>
          <cell r="F1287" t="str">
            <v>ｍ</v>
          </cell>
          <cell r="G1287">
            <v>1347</v>
          </cell>
        </row>
        <row r="1288">
          <cell r="B1288">
            <v>1283</v>
          </cell>
          <cell r="D1288" t="str">
            <v>鋼管据付工</v>
          </cell>
          <cell r="E1288" t="str">
            <v>人力 φ250mm</v>
          </cell>
          <cell r="F1288" t="str">
            <v>ｍ</v>
          </cell>
          <cell r="G1288">
            <v>1617</v>
          </cell>
        </row>
        <row r="1289">
          <cell r="B1289">
            <v>1284</v>
          </cell>
          <cell r="D1289" t="str">
            <v>鋼管据付工</v>
          </cell>
          <cell r="E1289" t="str">
            <v>人力 φ300mm</v>
          </cell>
          <cell r="F1289" t="str">
            <v>ｍ</v>
          </cell>
          <cell r="G1289">
            <v>1976</v>
          </cell>
        </row>
        <row r="1290">
          <cell r="B1290">
            <v>1285</v>
          </cell>
          <cell r="D1290" t="str">
            <v>鋼管据付工</v>
          </cell>
          <cell r="E1290" t="str">
            <v>人力 φ350mm</v>
          </cell>
          <cell r="F1290" t="str">
            <v>ｍ</v>
          </cell>
          <cell r="G1290">
            <v>2280</v>
          </cell>
        </row>
        <row r="1291">
          <cell r="B1291">
            <v>1286</v>
          </cell>
          <cell r="D1291" t="str">
            <v>鋼管据付工</v>
          </cell>
          <cell r="E1291" t="str">
            <v>人力 φ400mm</v>
          </cell>
          <cell r="F1291" t="str">
            <v>ｍ</v>
          </cell>
          <cell r="G1291">
            <v>2748</v>
          </cell>
        </row>
        <row r="1292">
          <cell r="B1292">
            <v>1287</v>
          </cell>
          <cell r="D1292" t="str">
            <v>ﾒｶﾆｶﾙ継手工</v>
          </cell>
          <cell r="E1292" t="str">
            <v>φ75mm以下</v>
          </cell>
          <cell r="F1292" t="str">
            <v>口</v>
          </cell>
          <cell r="G1292">
            <v>1812</v>
          </cell>
        </row>
        <row r="1293">
          <cell r="B1293">
            <v>1288</v>
          </cell>
          <cell r="D1293" t="str">
            <v>ﾒｶﾆｶﾙ継手工</v>
          </cell>
          <cell r="E1293" t="str">
            <v>φ100mm</v>
          </cell>
          <cell r="F1293" t="str">
            <v>口</v>
          </cell>
          <cell r="G1293">
            <v>1812</v>
          </cell>
        </row>
        <row r="1294">
          <cell r="B1294">
            <v>1289</v>
          </cell>
          <cell r="D1294" t="str">
            <v>ﾒｶﾆｶﾙ継手工</v>
          </cell>
          <cell r="E1294" t="str">
            <v>φ150mm</v>
          </cell>
          <cell r="F1294" t="str">
            <v>口</v>
          </cell>
          <cell r="G1294">
            <v>2175</v>
          </cell>
        </row>
        <row r="1295">
          <cell r="B1295">
            <v>1290</v>
          </cell>
          <cell r="D1295" t="str">
            <v>ﾒｶﾆｶﾙ継手工</v>
          </cell>
          <cell r="E1295" t="str">
            <v>φ200mm</v>
          </cell>
          <cell r="F1295" t="str">
            <v>口</v>
          </cell>
          <cell r="G1295">
            <v>2538</v>
          </cell>
        </row>
        <row r="1296">
          <cell r="B1296">
            <v>1291</v>
          </cell>
          <cell r="D1296" t="str">
            <v>ﾒｶﾆｶﾙ継手工</v>
          </cell>
          <cell r="E1296" t="str">
            <v>φ250mm</v>
          </cell>
          <cell r="F1296" t="str">
            <v>口</v>
          </cell>
          <cell r="G1296">
            <v>2900</v>
          </cell>
        </row>
        <row r="1297">
          <cell r="B1297">
            <v>1292</v>
          </cell>
          <cell r="D1297" t="str">
            <v>ﾒｶﾆｶﾙ継手工</v>
          </cell>
          <cell r="E1297" t="str">
            <v>φ300mm</v>
          </cell>
          <cell r="F1297" t="str">
            <v>口</v>
          </cell>
          <cell r="G1297">
            <v>3263</v>
          </cell>
        </row>
        <row r="1298">
          <cell r="B1298">
            <v>1293</v>
          </cell>
          <cell r="D1298" t="str">
            <v>ﾒｶﾆｶﾙ継手工</v>
          </cell>
          <cell r="E1298" t="str">
            <v>φ350mm</v>
          </cell>
          <cell r="F1298" t="str">
            <v>口</v>
          </cell>
          <cell r="G1298">
            <v>3263</v>
          </cell>
        </row>
        <row r="1299">
          <cell r="B1299">
            <v>1294</v>
          </cell>
          <cell r="D1299" t="str">
            <v>ﾒｶﾆｶﾙ継手工</v>
          </cell>
          <cell r="E1299" t="str">
            <v>φ400mm</v>
          </cell>
          <cell r="F1299" t="str">
            <v>口</v>
          </cell>
          <cell r="G1299">
            <v>3625</v>
          </cell>
        </row>
        <row r="1300">
          <cell r="B1300">
            <v>1295</v>
          </cell>
          <cell r="D1300" t="str">
            <v>ﾒｶﾆｶﾙ継手工</v>
          </cell>
          <cell r="E1300" t="str">
            <v>φ450mm</v>
          </cell>
          <cell r="F1300" t="str">
            <v>口</v>
          </cell>
          <cell r="G1300">
            <v>3988</v>
          </cell>
        </row>
        <row r="1301">
          <cell r="B1301">
            <v>1296</v>
          </cell>
          <cell r="D1301" t="str">
            <v>ﾒｶﾆｶﾙ継手工</v>
          </cell>
          <cell r="E1301" t="str">
            <v>φ500mm</v>
          </cell>
          <cell r="F1301" t="str">
            <v>口</v>
          </cell>
          <cell r="G1301">
            <v>4351</v>
          </cell>
        </row>
        <row r="1302">
          <cell r="B1302">
            <v>1297</v>
          </cell>
          <cell r="D1302" t="str">
            <v>ﾒｶﾆｶﾙ継手工</v>
          </cell>
          <cell r="E1302" t="str">
            <v>φ600mm</v>
          </cell>
          <cell r="F1302" t="str">
            <v>口</v>
          </cell>
          <cell r="G1302">
            <v>5076</v>
          </cell>
        </row>
        <row r="1303">
          <cell r="B1303">
            <v>1298</v>
          </cell>
          <cell r="D1303" t="str">
            <v>ﾒｶﾆｶﾙ継手工</v>
          </cell>
          <cell r="E1303" t="str">
            <v>φ700mm</v>
          </cell>
          <cell r="F1303" t="str">
            <v>口</v>
          </cell>
          <cell r="G1303">
            <v>5801</v>
          </cell>
        </row>
        <row r="1304">
          <cell r="B1304">
            <v>1299</v>
          </cell>
          <cell r="D1304" t="str">
            <v>ﾒｶﾆｶﾙ継手工</v>
          </cell>
          <cell r="E1304" t="str">
            <v>φ800mm</v>
          </cell>
          <cell r="F1304" t="str">
            <v>口</v>
          </cell>
          <cell r="G1304">
            <v>7614</v>
          </cell>
        </row>
        <row r="1305">
          <cell r="B1305">
            <v>1300</v>
          </cell>
          <cell r="D1305" t="str">
            <v>ﾌﾗﾝｼﾞ継手工</v>
          </cell>
          <cell r="E1305" t="str">
            <v>12.5K(7.5K)
φ65mm以下</v>
          </cell>
          <cell r="F1305" t="str">
            <v>口</v>
          </cell>
          <cell r="G1305">
            <v>1812</v>
          </cell>
        </row>
        <row r="1306">
          <cell r="B1306">
            <v>1301</v>
          </cell>
          <cell r="D1306" t="str">
            <v>ﾌﾗﾝｼﾞ継手工</v>
          </cell>
          <cell r="E1306" t="str">
            <v>12.5K(7.5K)
φ75(80)mm</v>
          </cell>
          <cell r="F1306" t="str">
            <v>口</v>
          </cell>
          <cell r="G1306">
            <v>2175</v>
          </cell>
        </row>
        <row r="1307">
          <cell r="B1307">
            <v>1302</v>
          </cell>
          <cell r="D1307" t="str">
            <v>ﾌﾗﾝｼﾞ継手工</v>
          </cell>
          <cell r="E1307" t="str">
            <v>12.5K(7.5K)
φ100mm</v>
          </cell>
          <cell r="F1307" t="str">
            <v>口</v>
          </cell>
          <cell r="G1307">
            <v>2175</v>
          </cell>
        </row>
        <row r="1308">
          <cell r="B1308">
            <v>1303</v>
          </cell>
          <cell r="D1308" t="str">
            <v>ﾌﾗﾝｼﾞ継手工</v>
          </cell>
          <cell r="E1308" t="str">
            <v>12.5K(7.5K)
φ125mm</v>
          </cell>
          <cell r="F1308" t="str">
            <v>口</v>
          </cell>
          <cell r="G1308">
            <v>2538</v>
          </cell>
        </row>
        <row r="1309">
          <cell r="B1309">
            <v>1304</v>
          </cell>
          <cell r="D1309" t="str">
            <v>ﾌﾗﾝｼﾞ継手工</v>
          </cell>
          <cell r="E1309" t="str">
            <v>12.5K(7.5K)
φ150mm</v>
          </cell>
          <cell r="F1309" t="str">
            <v>口</v>
          </cell>
          <cell r="G1309">
            <v>2538</v>
          </cell>
        </row>
        <row r="1310">
          <cell r="B1310">
            <v>1305</v>
          </cell>
          <cell r="D1310" t="str">
            <v>ﾌﾗﾝｼﾞ継手工</v>
          </cell>
          <cell r="E1310" t="str">
            <v>12.5K(7.5K)
φ200mm</v>
          </cell>
          <cell r="F1310" t="str">
            <v>口</v>
          </cell>
          <cell r="G1310">
            <v>2900</v>
          </cell>
        </row>
        <row r="1311">
          <cell r="B1311">
            <v>1306</v>
          </cell>
          <cell r="D1311" t="str">
            <v>ﾌﾗﾝｼﾞ継手工</v>
          </cell>
          <cell r="E1311" t="str">
            <v>12.5K(7.5K)
φ250mm</v>
          </cell>
          <cell r="F1311" t="str">
            <v>口</v>
          </cell>
          <cell r="G1311">
            <v>3625</v>
          </cell>
        </row>
        <row r="1312">
          <cell r="B1312">
            <v>1307</v>
          </cell>
          <cell r="D1312" t="str">
            <v>ﾌﾗﾝｼﾞ継手工</v>
          </cell>
          <cell r="E1312" t="str">
            <v>12.5K(7.5K)
φ300mm</v>
          </cell>
          <cell r="F1312" t="str">
            <v>口</v>
          </cell>
          <cell r="G1312">
            <v>3988</v>
          </cell>
        </row>
        <row r="1313">
          <cell r="B1313">
            <v>1308</v>
          </cell>
          <cell r="D1313" t="str">
            <v>ﾌﾗﾝｼﾞ継手工</v>
          </cell>
          <cell r="E1313" t="str">
            <v>12.5K(7.5K)
φ350mm</v>
          </cell>
          <cell r="F1313" t="str">
            <v>口</v>
          </cell>
          <cell r="G1313">
            <v>3988</v>
          </cell>
        </row>
        <row r="1314">
          <cell r="B1314">
            <v>1309</v>
          </cell>
          <cell r="D1314" t="str">
            <v>ﾌﾗﾝｼﾞ継手工</v>
          </cell>
          <cell r="E1314" t="str">
            <v>12.5K(7.5K)
φ400mm</v>
          </cell>
          <cell r="F1314" t="str">
            <v>口</v>
          </cell>
          <cell r="G1314">
            <v>4351</v>
          </cell>
        </row>
        <row r="1315">
          <cell r="B1315">
            <v>1310</v>
          </cell>
          <cell r="D1315" t="str">
            <v>ﾌﾗﾝｼﾞ継手工</v>
          </cell>
          <cell r="E1315" t="str">
            <v>12.5K(7.5K)
φ450mm</v>
          </cell>
          <cell r="F1315" t="str">
            <v>口</v>
          </cell>
          <cell r="G1315">
            <v>4713</v>
          </cell>
        </row>
        <row r="1316">
          <cell r="B1316">
            <v>1311</v>
          </cell>
          <cell r="D1316" t="str">
            <v>ﾌﾗﾝｼﾞ継手工</v>
          </cell>
          <cell r="E1316" t="str">
            <v>12.5K(7.5K)
φ500mm</v>
          </cell>
          <cell r="F1316" t="str">
            <v>口</v>
          </cell>
          <cell r="G1316">
            <v>5076</v>
          </cell>
        </row>
        <row r="1317">
          <cell r="B1317">
            <v>1312</v>
          </cell>
          <cell r="D1317" t="str">
            <v>ﾌﾗﾝｼﾞ継手工</v>
          </cell>
          <cell r="E1317" t="str">
            <v>12.5K(7.5K)
φ600mm</v>
          </cell>
          <cell r="F1317" t="str">
            <v>口</v>
          </cell>
          <cell r="G1317">
            <v>6164</v>
          </cell>
        </row>
        <row r="1318">
          <cell r="B1318">
            <v>1313</v>
          </cell>
          <cell r="D1318" t="str">
            <v>ﾌﾗﾝｼﾞ継手工</v>
          </cell>
          <cell r="E1318" t="str">
            <v>12.5K(7.5K)
φ700mm</v>
          </cell>
          <cell r="F1318" t="str">
            <v>口</v>
          </cell>
          <cell r="G1318">
            <v>6889</v>
          </cell>
        </row>
        <row r="1319">
          <cell r="B1319">
            <v>1314</v>
          </cell>
          <cell r="D1319" t="str">
            <v>ﾌﾗﾝｼﾞ継手工</v>
          </cell>
          <cell r="E1319" t="str">
            <v>12.5K(7.5K)
φ800mm</v>
          </cell>
          <cell r="F1319" t="str">
            <v>口</v>
          </cell>
          <cell r="G1319">
            <v>8702</v>
          </cell>
        </row>
        <row r="1320">
          <cell r="B1320">
            <v>1315</v>
          </cell>
          <cell r="D1320" t="str">
            <v>鋳鉄管切断工</v>
          </cell>
          <cell r="E1320" t="str">
            <v>φ50mm</v>
          </cell>
          <cell r="F1320" t="str">
            <v>口</v>
          </cell>
          <cell r="G1320">
            <v>6314</v>
          </cell>
        </row>
        <row r="1321">
          <cell r="B1321">
            <v>1316</v>
          </cell>
          <cell r="D1321" t="str">
            <v>鋳鉄管切断工</v>
          </cell>
          <cell r="E1321" t="str">
            <v>φ75mm</v>
          </cell>
          <cell r="F1321" t="str">
            <v>口</v>
          </cell>
          <cell r="G1321">
            <v>6977</v>
          </cell>
        </row>
        <row r="1322">
          <cell r="B1322">
            <v>1317</v>
          </cell>
          <cell r="D1322" t="str">
            <v>鋳鉄管切断工</v>
          </cell>
          <cell r="E1322" t="str">
            <v>φ100mm</v>
          </cell>
          <cell r="F1322" t="str">
            <v>口</v>
          </cell>
          <cell r="G1322">
            <v>7639</v>
          </cell>
        </row>
        <row r="1323">
          <cell r="B1323">
            <v>1318</v>
          </cell>
          <cell r="D1323" t="str">
            <v>鋳鉄管切断工</v>
          </cell>
          <cell r="E1323" t="str">
            <v>φ150mm</v>
          </cell>
          <cell r="F1323" t="str">
            <v>口</v>
          </cell>
          <cell r="G1323">
            <v>8682</v>
          </cell>
        </row>
        <row r="1324">
          <cell r="B1324">
            <v>1319</v>
          </cell>
          <cell r="D1324" t="str">
            <v>鋳鉄管切断工</v>
          </cell>
          <cell r="E1324" t="str">
            <v>φ200mm</v>
          </cell>
          <cell r="F1324" t="str">
            <v>口</v>
          </cell>
          <cell r="G1324">
            <v>9535</v>
          </cell>
        </row>
        <row r="1325">
          <cell r="B1325">
            <v>1320</v>
          </cell>
          <cell r="D1325" t="str">
            <v>鋳鉄管切断工</v>
          </cell>
          <cell r="E1325" t="str">
            <v>φ250mm</v>
          </cell>
          <cell r="F1325" t="str">
            <v>口</v>
          </cell>
          <cell r="G1325">
            <v>11527</v>
          </cell>
        </row>
        <row r="1326">
          <cell r="B1326">
            <v>1321</v>
          </cell>
          <cell r="D1326" t="str">
            <v>鋳鉄管切断工</v>
          </cell>
          <cell r="E1326" t="str">
            <v>φ300mm</v>
          </cell>
          <cell r="F1326" t="str">
            <v>口</v>
          </cell>
          <cell r="G1326">
            <v>13390</v>
          </cell>
        </row>
        <row r="1327">
          <cell r="B1327">
            <v>1322</v>
          </cell>
          <cell r="D1327" t="str">
            <v>鋳鉄管切断工</v>
          </cell>
          <cell r="E1327" t="str">
            <v>φ350mm</v>
          </cell>
          <cell r="F1327" t="str">
            <v>口</v>
          </cell>
          <cell r="G1327">
            <v>14623</v>
          </cell>
        </row>
        <row r="1328">
          <cell r="B1328">
            <v>1323</v>
          </cell>
          <cell r="D1328" t="str">
            <v>鋳鉄管切断工</v>
          </cell>
          <cell r="E1328" t="str">
            <v>φ400mm</v>
          </cell>
          <cell r="F1328" t="str">
            <v>口</v>
          </cell>
          <cell r="G1328">
            <v>15444</v>
          </cell>
        </row>
        <row r="1329">
          <cell r="B1329">
            <v>1324</v>
          </cell>
          <cell r="D1329" t="str">
            <v>鋳鉄管切断工</v>
          </cell>
          <cell r="E1329" t="str">
            <v>φ450mm</v>
          </cell>
          <cell r="F1329" t="str">
            <v>口</v>
          </cell>
          <cell r="G1329">
            <v>16769</v>
          </cell>
        </row>
        <row r="1330">
          <cell r="B1330">
            <v>1325</v>
          </cell>
          <cell r="D1330" t="str">
            <v>鋳鉄管切断工</v>
          </cell>
          <cell r="E1330" t="str">
            <v>φ500mm</v>
          </cell>
          <cell r="F1330" t="str">
            <v>口</v>
          </cell>
          <cell r="G1330">
            <v>19331</v>
          </cell>
        </row>
        <row r="1331">
          <cell r="B1331">
            <v>1326</v>
          </cell>
          <cell r="D1331" t="str">
            <v>鋳鉄管切断工</v>
          </cell>
          <cell r="E1331" t="str">
            <v>φ600mm</v>
          </cell>
          <cell r="F1331" t="str">
            <v>口</v>
          </cell>
          <cell r="G1331">
            <v>21605</v>
          </cell>
        </row>
        <row r="1332">
          <cell r="B1332">
            <v>1327</v>
          </cell>
          <cell r="D1332" t="str">
            <v>鋳鉄管切断工</v>
          </cell>
          <cell r="E1332" t="str">
            <v>φ700mm</v>
          </cell>
          <cell r="F1332" t="str">
            <v>口</v>
          </cell>
          <cell r="G1332">
            <v>24890</v>
          </cell>
        </row>
        <row r="1333">
          <cell r="B1333">
            <v>1328</v>
          </cell>
          <cell r="D1333" t="str">
            <v>鋳鉄管切断工</v>
          </cell>
          <cell r="E1333" t="str">
            <v>φ800mm</v>
          </cell>
          <cell r="F1333" t="str">
            <v>口</v>
          </cell>
          <cell r="G1333">
            <v>29477</v>
          </cell>
        </row>
        <row r="1334">
          <cell r="B1334">
            <v>1329</v>
          </cell>
          <cell r="D1334" t="str">
            <v>鋳鉄管切断　　　　　　　　溝切り加工工</v>
          </cell>
          <cell r="E1334" t="str">
            <v>φ75mm</v>
          </cell>
          <cell r="F1334" t="str">
            <v>カ所</v>
          </cell>
          <cell r="G1334">
            <v>23426</v>
          </cell>
        </row>
        <row r="1335">
          <cell r="B1335">
            <v>1330</v>
          </cell>
          <cell r="D1335" t="str">
            <v>鋳鉄管切断　　　　　　　　溝切り加工工</v>
          </cell>
          <cell r="E1335" t="str">
            <v>φ100mm</v>
          </cell>
          <cell r="F1335" t="str">
            <v>カ所</v>
          </cell>
          <cell r="G1335">
            <v>24088</v>
          </cell>
        </row>
        <row r="1336">
          <cell r="B1336">
            <v>1331</v>
          </cell>
          <cell r="D1336" t="str">
            <v>鋳鉄管切断　　　　　　　　溝切り加工工</v>
          </cell>
          <cell r="E1336" t="str">
            <v>φ150mm</v>
          </cell>
          <cell r="F1336" t="str">
            <v>カ所</v>
          </cell>
          <cell r="G1336">
            <v>25444</v>
          </cell>
        </row>
        <row r="1337">
          <cell r="B1337">
            <v>1332</v>
          </cell>
          <cell r="D1337" t="str">
            <v>鋳鉄管切断　　　　　　　　溝切り加工工</v>
          </cell>
          <cell r="E1337" t="str">
            <v>φ200mm</v>
          </cell>
          <cell r="F1337" t="str">
            <v>カ所</v>
          </cell>
          <cell r="G1337">
            <v>26769</v>
          </cell>
        </row>
        <row r="1338">
          <cell r="B1338">
            <v>1333</v>
          </cell>
          <cell r="D1338" t="str">
            <v>鋳鉄管切断　　　　　　　　溝切り加工工</v>
          </cell>
          <cell r="E1338" t="str">
            <v>φ250mm</v>
          </cell>
          <cell r="F1338" t="str">
            <v>カ所</v>
          </cell>
          <cell r="G1338">
            <v>28125</v>
          </cell>
        </row>
        <row r="1339">
          <cell r="B1339">
            <v>1334</v>
          </cell>
          <cell r="D1339" t="str">
            <v>鋳鉄管切断　　　　　　　　溝切り加工工</v>
          </cell>
          <cell r="E1339" t="str">
            <v>φ300mm</v>
          </cell>
          <cell r="F1339" t="str">
            <v>カ所</v>
          </cell>
          <cell r="G1339">
            <v>29449</v>
          </cell>
        </row>
        <row r="1340">
          <cell r="B1340">
            <v>1335</v>
          </cell>
          <cell r="D1340" t="str">
            <v>鋳鉄管切断　　　　　　　　溝切り加工工</v>
          </cell>
          <cell r="E1340" t="str">
            <v>φ350mm</v>
          </cell>
          <cell r="F1340" t="str">
            <v>カ所</v>
          </cell>
          <cell r="G1340">
            <v>30805</v>
          </cell>
        </row>
        <row r="1341">
          <cell r="B1341">
            <v>1336</v>
          </cell>
          <cell r="D1341" t="str">
            <v>鋳鉄管切断　　　　　　　　溝切り加工工</v>
          </cell>
          <cell r="E1341" t="str">
            <v>φ400mm</v>
          </cell>
          <cell r="F1341" t="str">
            <v>カ所</v>
          </cell>
          <cell r="G1341">
            <v>31940</v>
          </cell>
        </row>
        <row r="1342">
          <cell r="B1342">
            <v>1337</v>
          </cell>
          <cell r="D1342" t="str">
            <v>鋳鉄管切断　　　　　　　　溝切り加工工</v>
          </cell>
          <cell r="E1342" t="str">
            <v>φ450mm</v>
          </cell>
          <cell r="F1342" t="str">
            <v>カ所</v>
          </cell>
          <cell r="G1342">
            <v>33547</v>
          </cell>
        </row>
        <row r="1343">
          <cell r="B1343">
            <v>1338</v>
          </cell>
          <cell r="D1343" t="str">
            <v>鋳鉄管溝切り加工工</v>
          </cell>
          <cell r="E1343" t="str">
            <v>φ500mm</v>
          </cell>
          <cell r="F1343" t="str">
            <v>カ所</v>
          </cell>
          <cell r="G1343">
            <v>35122</v>
          </cell>
        </row>
        <row r="1344">
          <cell r="B1344">
            <v>1339</v>
          </cell>
          <cell r="D1344" t="str">
            <v>鋳鉄管溝切り加工工</v>
          </cell>
          <cell r="E1344" t="str">
            <v>φ600mm</v>
          </cell>
          <cell r="F1344" t="str">
            <v>カ所</v>
          </cell>
          <cell r="G1344">
            <v>42077</v>
          </cell>
        </row>
        <row r="1345">
          <cell r="B1345">
            <v>1340</v>
          </cell>
          <cell r="D1345" t="str">
            <v>鋳鉄管溝切り加工工</v>
          </cell>
          <cell r="E1345" t="str">
            <v>φ700mm</v>
          </cell>
          <cell r="F1345" t="str">
            <v>カ所</v>
          </cell>
          <cell r="G1345">
            <v>48590</v>
          </cell>
        </row>
        <row r="1346">
          <cell r="B1346">
            <v>1341</v>
          </cell>
          <cell r="D1346" t="str">
            <v>鋳鉄管溝切り加工工</v>
          </cell>
          <cell r="E1346" t="str">
            <v>φ800mm</v>
          </cell>
          <cell r="F1346" t="str">
            <v>カ所</v>
          </cell>
          <cell r="G1346">
            <v>55734</v>
          </cell>
        </row>
        <row r="1347">
          <cell r="B1347">
            <v>1342</v>
          </cell>
          <cell r="D1347" t="str">
            <v>SⅡ継手挿口加工工</v>
          </cell>
          <cell r="E1347" t="str">
            <v>φ75mm</v>
          </cell>
          <cell r="F1347" t="str">
            <v>口</v>
          </cell>
          <cell r="G1347">
            <v>1130</v>
          </cell>
        </row>
        <row r="1348">
          <cell r="B1348">
            <v>1343</v>
          </cell>
          <cell r="D1348" t="str">
            <v>SⅡ継手挿口加工工</v>
          </cell>
          <cell r="E1348" t="str">
            <v>φ100mm</v>
          </cell>
          <cell r="F1348" t="str">
            <v>口</v>
          </cell>
          <cell r="G1348">
            <v>1507</v>
          </cell>
        </row>
        <row r="1349">
          <cell r="B1349">
            <v>1344</v>
          </cell>
          <cell r="D1349" t="str">
            <v>SⅡ継手挿口加工工</v>
          </cell>
          <cell r="E1349" t="str">
            <v>φ150mm</v>
          </cell>
          <cell r="F1349" t="str">
            <v>口</v>
          </cell>
          <cell r="G1349">
            <v>3769</v>
          </cell>
        </row>
        <row r="1350">
          <cell r="B1350">
            <v>1345</v>
          </cell>
          <cell r="D1350" t="str">
            <v>SⅡ継手挿口加工工</v>
          </cell>
          <cell r="E1350" t="str">
            <v>φ200mm</v>
          </cell>
          <cell r="F1350" t="str">
            <v>口</v>
          </cell>
          <cell r="G1350">
            <v>3769</v>
          </cell>
        </row>
        <row r="1351">
          <cell r="B1351">
            <v>1346</v>
          </cell>
          <cell r="D1351" t="str">
            <v>SⅡ継手挿口加工工</v>
          </cell>
          <cell r="E1351" t="str">
            <v>φ250mm</v>
          </cell>
          <cell r="F1351" t="str">
            <v>口</v>
          </cell>
          <cell r="G1351">
            <v>3769</v>
          </cell>
        </row>
        <row r="1352">
          <cell r="B1352">
            <v>1347</v>
          </cell>
          <cell r="D1352" t="str">
            <v>SⅡ継手挿口加工工</v>
          </cell>
          <cell r="E1352" t="str">
            <v>φ300mm</v>
          </cell>
          <cell r="F1352" t="str">
            <v>口</v>
          </cell>
          <cell r="G1352">
            <v>4146</v>
          </cell>
        </row>
        <row r="1353">
          <cell r="B1353">
            <v>1348</v>
          </cell>
          <cell r="D1353" t="str">
            <v>SⅡ継手挿口加工工</v>
          </cell>
          <cell r="E1353" t="str">
            <v>φ350mm</v>
          </cell>
          <cell r="F1353" t="str">
            <v>口</v>
          </cell>
          <cell r="G1353">
            <v>4146</v>
          </cell>
        </row>
        <row r="1354">
          <cell r="B1354">
            <v>1349</v>
          </cell>
          <cell r="D1354" t="str">
            <v>SⅡ継手挿口加工工</v>
          </cell>
          <cell r="E1354" t="str">
            <v>φ400mm</v>
          </cell>
          <cell r="F1354" t="str">
            <v>口</v>
          </cell>
          <cell r="G1354">
            <v>4146</v>
          </cell>
        </row>
        <row r="1355">
          <cell r="B1355">
            <v>1350</v>
          </cell>
          <cell r="D1355" t="str">
            <v>SⅡ継手挿口加工工</v>
          </cell>
          <cell r="E1355" t="str">
            <v>φ450mm</v>
          </cell>
          <cell r="F1355" t="str">
            <v>口</v>
          </cell>
          <cell r="G1355">
            <v>4523</v>
          </cell>
        </row>
        <row r="1356">
          <cell r="B1356">
            <v>1351</v>
          </cell>
          <cell r="D1356" t="str">
            <v>仕切弁設置工</v>
          </cell>
          <cell r="E1356" t="str">
            <v>機械 φ100mm</v>
          </cell>
          <cell r="F1356" t="str">
            <v>基</v>
          </cell>
          <cell r="G1356">
            <v>4133</v>
          </cell>
        </row>
        <row r="1357">
          <cell r="B1357">
            <v>1352</v>
          </cell>
          <cell r="D1357" t="str">
            <v>仕切弁設置工</v>
          </cell>
          <cell r="E1357" t="str">
            <v>機械 φ125mm</v>
          </cell>
          <cell r="F1357" t="str">
            <v>基</v>
          </cell>
          <cell r="G1357">
            <v>4604</v>
          </cell>
        </row>
        <row r="1358">
          <cell r="B1358">
            <v>1353</v>
          </cell>
          <cell r="D1358" t="str">
            <v>仕切弁設置工</v>
          </cell>
          <cell r="E1358" t="str">
            <v>機械 φ150mm</v>
          </cell>
          <cell r="F1358" t="str">
            <v>基</v>
          </cell>
          <cell r="G1358">
            <v>5098</v>
          </cell>
        </row>
        <row r="1359">
          <cell r="B1359">
            <v>1354</v>
          </cell>
          <cell r="D1359" t="str">
            <v>仕切弁設置工</v>
          </cell>
          <cell r="E1359" t="str">
            <v>機械 φ200mm</v>
          </cell>
          <cell r="F1359" t="str">
            <v>基</v>
          </cell>
          <cell r="G1359">
            <v>6177</v>
          </cell>
        </row>
        <row r="1360">
          <cell r="B1360">
            <v>1355</v>
          </cell>
          <cell r="D1360" t="str">
            <v>仕切弁設置工</v>
          </cell>
          <cell r="E1360" t="str">
            <v>機械 φ250mm</v>
          </cell>
          <cell r="F1360" t="str">
            <v>基</v>
          </cell>
          <cell r="G1360">
            <v>7795</v>
          </cell>
        </row>
        <row r="1361">
          <cell r="B1361">
            <v>1356</v>
          </cell>
          <cell r="D1361" t="str">
            <v>仕切弁設置工</v>
          </cell>
          <cell r="E1361" t="str">
            <v>機械 φ300mm</v>
          </cell>
          <cell r="F1361" t="str">
            <v>基</v>
          </cell>
          <cell r="G1361">
            <v>11164</v>
          </cell>
        </row>
        <row r="1362">
          <cell r="B1362">
            <v>1357</v>
          </cell>
          <cell r="D1362" t="str">
            <v>仕切弁設置工</v>
          </cell>
          <cell r="E1362" t="str">
            <v>機械 φ350mm</v>
          </cell>
          <cell r="F1362" t="str">
            <v>基</v>
          </cell>
          <cell r="G1362">
            <v>18396</v>
          </cell>
        </row>
        <row r="1363">
          <cell r="B1363">
            <v>1358</v>
          </cell>
          <cell r="D1363" t="str">
            <v>仕切弁設置工</v>
          </cell>
          <cell r="E1363" t="str">
            <v>機械 φ400mm</v>
          </cell>
          <cell r="F1363" t="str">
            <v>基</v>
          </cell>
          <cell r="G1363">
            <v>38953</v>
          </cell>
        </row>
        <row r="1364">
          <cell r="B1364">
            <v>1359</v>
          </cell>
          <cell r="D1364" t="str">
            <v>仕切弁設置工</v>
          </cell>
          <cell r="E1364" t="str">
            <v>機械 φ450mm</v>
          </cell>
          <cell r="F1364" t="str">
            <v>基</v>
          </cell>
          <cell r="G1364">
            <v>58114</v>
          </cell>
        </row>
        <row r="1365">
          <cell r="B1365">
            <v>1360</v>
          </cell>
          <cell r="D1365" t="str">
            <v>仕切弁設置工</v>
          </cell>
          <cell r="E1365" t="str">
            <v>機械 φ500mm</v>
          </cell>
          <cell r="F1365" t="str">
            <v>基</v>
          </cell>
          <cell r="G1365">
            <v>71372</v>
          </cell>
        </row>
        <row r="1366">
          <cell r="B1366">
            <v>1361</v>
          </cell>
          <cell r="D1366" t="str">
            <v>仕切弁設置工</v>
          </cell>
          <cell r="E1366" t="str">
            <v>機械 φ600mm</v>
          </cell>
          <cell r="F1366" t="str">
            <v>基</v>
          </cell>
          <cell r="G1366">
            <v>98390</v>
          </cell>
        </row>
        <row r="1367">
          <cell r="B1367">
            <v>1362</v>
          </cell>
          <cell r="D1367" t="str">
            <v>仕切弁設置工</v>
          </cell>
          <cell r="E1367" t="str">
            <v>機械 φ700mm</v>
          </cell>
          <cell r="F1367" t="str">
            <v>基</v>
          </cell>
          <cell r="G1367">
            <v>115883</v>
          </cell>
        </row>
        <row r="1368">
          <cell r="B1368">
            <v>1363</v>
          </cell>
          <cell r="D1368" t="str">
            <v>仕切弁設置工</v>
          </cell>
          <cell r="E1368" t="str">
            <v>機械 φ800mm</v>
          </cell>
          <cell r="F1368" t="str">
            <v>基</v>
          </cell>
          <cell r="G1368">
            <v>139598</v>
          </cell>
        </row>
        <row r="1369">
          <cell r="B1369">
            <v>1364</v>
          </cell>
          <cell r="D1369" t="str">
            <v>ﾊﾞﾀﾌﾗｲ弁設置工</v>
          </cell>
          <cell r="E1369" t="str">
            <v>機械 φ200mm</v>
          </cell>
          <cell r="F1369" t="str">
            <v>基</v>
          </cell>
          <cell r="G1369">
            <v>6177</v>
          </cell>
        </row>
        <row r="1370">
          <cell r="B1370">
            <v>1365</v>
          </cell>
          <cell r="D1370" t="str">
            <v>ﾊﾞﾀﾌﾗｲ弁設置工</v>
          </cell>
          <cell r="E1370" t="str">
            <v>機械 φ250mm</v>
          </cell>
          <cell r="F1370" t="str">
            <v>基</v>
          </cell>
          <cell r="G1370">
            <v>7795</v>
          </cell>
        </row>
        <row r="1371">
          <cell r="B1371">
            <v>1366</v>
          </cell>
          <cell r="D1371" t="str">
            <v>ﾊﾞﾀﾌﾗｲ弁設置工</v>
          </cell>
          <cell r="E1371" t="str">
            <v>機械 φ300mm</v>
          </cell>
          <cell r="F1371" t="str">
            <v>基</v>
          </cell>
          <cell r="G1371">
            <v>11164</v>
          </cell>
        </row>
        <row r="1372">
          <cell r="B1372">
            <v>1367</v>
          </cell>
          <cell r="D1372" t="str">
            <v>ﾊﾞﾀﾌﾗｲ弁設置工</v>
          </cell>
          <cell r="E1372" t="str">
            <v>機械 φ350mm</v>
          </cell>
          <cell r="F1372" t="str">
            <v>基</v>
          </cell>
          <cell r="G1372">
            <v>18396</v>
          </cell>
        </row>
        <row r="1373">
          <cell r="B1373">
            <v>1368</v>
          </cell>
          <cell r="D1373" t="str">
            <v>ﾊﾞﾀﾌﾗｲ弁設置工</v>
          </cell>
          <cell r="E1373" t="str">
            <v>機械 φ400mm</v>
          </cell>
          <cell r="F1373" t="str">
            <v>基</v>
          </cell>
          <cell r="G1373">
            <v>38486</v>
          </cell>
        </row>
        <row r="1374">
          <cell r="B1374">
            <v>1369</v>
          </cell>
          <cell r="D1374" t="str">
            <v>ﾊﾞﾀﾌﾗｲ弁設置工</v>
          </cell>
          <cell r="E1374" t="str">
            <v>機械 φ450mm</v>
          </cell>
          <cell r="F1374" t="str">
            <v>基</v>
          </cell>
          <cell r="G1374">
            <v>51198</v>
          </cell>
        </row>
        <row r="1375">
          <cell r="B1375">
            <v>1370</v>
          </cell>
          <cell r="D1375" t="str">
            <v>ﾊﾞﾀﾌﾗｲ弁設置工</v>
          </cell>
          <cell r="E1375" t="str">
            <v>機械 φ500mm</v>
          </cell>
          <cell r="F1375" t="str">
            <v>基</v>
          </cell>
          <cell r="G1375">
            <v>63122</v>
          </cell>
        </row>
        <row r="1376">
          <cell r="B1376">
            <v>1371</v>
          </cell>
          <cell r="D1376" t="str">
            <v>ﾊﾞﾀﾌﾗｲ弁設置工</v>
          </cell>
          <cell r="E1376" t="str">
            <v>機械 φ600mm</v>
          </cell>
          <cell r="F1376" t="str">
            <v>基</v>
          </cell>
          <cell r="G1376">
            <v>85578</v>
          </cell>
        </row>
        <row r="1377">
          <cell r="B1377">
            <v>1372</v>
          </cell>
          <cell r="D1377" t="str">
            <v>ﾊﾞﾀﾌﾗｲ弁設置工</v>
          </cell>
          <cell r="E1377" t="str">
            <v>機械 φ700mm</v>
          </cell>
          <cell r="F1377" t="str">
            <v>基</v>
          </cell>
          <cell r="G1377">
            <v>100431</v>
          </cell>
        </row>
        <row r="1378">
          <cell r="B1378">
            <v>1373</v>
          </cell>
          <cell r="D1378" t="str">
            <v>ﾊﾞﾀﾌﾗｲ弁設置工</v>
          </cell>
          <cell r="E1378" t="str">
            <v>機械 φ800mm</v>
          </cell>
          <cell r="F1378" t="str">
            <v>基</v>
          </cell>
          <cell r="G1378">
            <v>113619</v>
          </cell>
        </row>
        <row r="1379">
          <cell r="B1379">
            <v>1374</v>
          </cell>
          <cell r="D1379" t="str">
            <v>仕切弁･ﾊﾞﾀﾌﾗｲ弁設置工</v>
          </cell>
          <cell r="E1379" t="str">
            <v>人力 φ50mm</v>
          </cell>
          <cell r="F1379" t="str">
            <v>基</v>
          </cell>
          <cell r="G1379">
            <v>3249</v>
          </cell>
        </row>
        <row r="1380">
          <cell r="B1380">
            <v>1375</v>
          </cell>
          <cell r="D1380" t="str">
            <v>仕切弁設置工</v>
          </cell>
          <cell r="E1380" t="str">
            <v>人力 φ75mm</v>
          </cell>
          <cell r="F1380" t="str">
            <v>基</v>
          </cell>
          <cell r="G1380">
            <v>4329</v>
          </cell>
        </row>
        <row r="1381">
          <cell r="B1381">
            <v>1376</v>
          </cell>
          <cell r="D1381" t="str">
            <v>仕切弁設置工</v>
          </cell>
          <cell r="E1381" t="str">
            <v>人力 φ100mm</v>
          </cell>
          <cell r="F1381" t="str">
            <v>基</v>
          </cell>
          <cell r="G1381">
            <v>5409</v>
          </cell>
        </row>
        <row r="1382">
          <cell r="B1382">
            <v>1377</v>
          </cell>
          <cell r="D1382" t="str">
            <v>仕切弁･ﾊﾞﾀﾌﾗｲ弁設置工</v>
          </cell>
          <cell r="E1382" t="str">
            <v>人力 φ125mm</v>
          </cell>
          <cell r="F1382" t="str">
            <v>基</v>
          </cell>
          <cell r="G1382">
            <v>7032</v>
          </cell>
        </row>
        <row r="1383">
          <cell r="B1383">
            <v>1378</v>
          </cell>
          <cell r="D1383" t="str">
            <v>仕切弁･ﾊﾞﾀﾌﾗｲ弁設置工</v>
          </cell>
          <cell r="E1383" t="str">
            <v>人力 φ150mm</v>
          </cell>
          <cell r="F1383" t="str">
            <v>基</v>
          </cell>
          <cell r="G1383">
            <v>8477</v>
          </cell>
        </row>
        <row r="1384">
          <cell r="B1384">
            <v>1379</v>
          </cell>
          <cell r="D1384" t="str">
            <v>仕切弁･ﾊﾞﾀﾌﾗｲ弁設置工</v>
          </cell>
          <cell r="E1384" t="str">
            <v>人力 φ200mm</v>
          </cell>
          <cell r="F1384" t="str">
            <v>基</v>
          </cell>
          <cell r="G1384">
            <v>11171</v>
          </cell>
        </row>
        <row r="1385">
          <cell r="B1385">
            <v>1380</v>
          </cell>
          <cell r="D1385" t="str">
            <v>仕切弁･ﾊﾞﾀﾌﾗｲ弁設置工</v>
          </cell>
          <cell r="E1385" t="str">
            <v>人力 φ250mm</v>
          </cell>
          <cell r="F1385" t="str">
            <v>基</v>
          </cell>
          <cell r="G1385">
            <v>15313</v>
          </cell>
        </row>
        <row r="1386">
          <cell r="B1386">
            <v>1407</v>
          </cell>
          <cell r="D1386" t="str">
            <v>塩ﾋﾞ管据付工</v>
          </cell>
          <cell r="E1386" t="str">
            <v>φ75mm</v>
          </cell>
          <cell r="F1386" t="str">
            <v>ｍ</v>
          </cell>
          <cell r="G1386">
            <v>503</v>
          </cell>
        </row>
        <row r="1387">
          <cell r="B1387">
            <v>1408</v>
          </cell>
          <cell r="D1387" t="str">
            <v>塩ﾋﾞ管据付工</v>
          </cell>
          <cell r="E1387" t="str">
            <v>φ100mm</v>
          </cell>
          <cell r="F1387" t="str">
            <v>ｍ</v>
          </cell>
          <cell r="G1387">
            <v>575</v>
          </cell>
        </row>
        <row r="1388">
          <cell r="B1388">
            <v>1409</v>
          </cell>
          <cell r="C1388">
            <v>44</v>
          </cell>
          <cell r="D1388" t="str">
            <v>塩ﾋﾞ管据付工</v>
          </cell>
          <cell r="E1388" t="str">
            <v>φ300mm</v>
          </cell>
          <cell r="F1388" t="str">
            <v>ｍ</v>
          </cell>
          <cell r="G1388">
            <v>1582</v>
          </cell>
        </row>
        <row r="1389">
          <cell r="B1389">
            <v>1410</v>
          </cell>
          <cell r="D1389" t="str">
            <v>塩ﾋﾞ管据付工</v>
          </cell>
          <cell r="E1389" t="str">
            <v>φ200mm</v>
          </cell>
          <cell r="F1389" t="str">
            <v>ｍ</v>
          </cell>
          <cell r="G1389">
            <v>1331</v>
          </cell>
        </row>
        <row r="1390">
          <cell r="B1390">
            <v>1411</v>
          </cell>
          <cell r="D1390" t="str">
            <v>TS継手工</v>
          </cell>
          <cell r="E1390" t="str">
            <v>φ75mm</v>
          </cell>
          <cell r="F1390" t="str">
            <v>箇所</v>
          </cell>
          <cell r="G1390">
            <v>1436</v>
          </cell>
        </row>
        <row r="1391">
          <cell r="B1391">
            <v>1412</v>
          </cell>
          <cell r="D1391" t="str">
            <v>TS継手工</v>
          </cell>
          <cell r="E1391" t="str">
            <v>φ100mm</v>
          </cell>
          <cell r="F1391" t="str">
            <v>箇所</v>
          </cell>
          <cell r="G1391">
            <v>2154</v>
          </cell>
        </row>
        <row r="1392">
          <cell r="B1392">
            <v>1413</v>
          </cell>
          <cell r="C1392">
            <v>45</v>
          </cell>
          <cell r="D1392" t="str">
            <v>TS継手工</v>
          </cell>
          <cell r="E1392" t="str">
            <v>φ300mm</v>
          </cell>
          <cell r="F1392" t="str">
            <v>箇所</v>
          </cell>
          <cell r="G1392">
            <v>5026</v>
          </cell>
        </row>
        <row r="1393">
          <cell r="B1393">
            <v>1414</v>
          </cell>
          <cell r="D1393" t="str">
            <v>TS継手工</v>
          </cell>
          <cell r="E1393" t="str">
            <v>φ200mm</v>
          </cell>
          <cell r="F1393" t="str">
            <v>箇所</v>
          </cell>
          <cell r="G1393">
            <v>2513</v>
          </cell>
        </row>
        <row r="1394">
          <cell r="B1394">
            <v>1415</v>
          </cell>
          <cell r="D1394" t="str">
            <v>揚水ﾎﾟﾝﾌﾟ設置工</v>
          </cell>
          <cell r="E1394" t="str">
            <v>0.75KW以下</v>
          </cell>
          <cell r="F1394" t="str">
            <v>台</v>
          </cell>
          <cell r="G1394">
            <v>26320</v>
          </cell>
        </row>
        <row r="1395">
          <cell r="B1395">
            <v>1416</v>
          </cell>
          <cell r="D1395" t="str">
            <v>揚水ﾎﾟﾝﾌﾟ設置工</v>
          </cell>
          <cell r="E1395" t="str">
            <v>5.5KW以下</v>
          </cell>
          <cell r="F1395" t="str">
            <v>台</v>
          </cell>
          <cell r="G1395">
            <v>48880</v>
          </cell>
        </row>
        <row r="1396">
          <cell r="B1396">
            <v>1417</v>
          </cell>
          <cell r="D1396" t="str">
            <v>弁筺据付工</v>
          </cell>
          <cell r="E1396" t="str">
            <v>80～200kg以下</v>
          </cell>
          <cell r="F1396" t="str">
            <v>基</v>
          </cell>
          <cell r="G1396">
            <v>2173</v>
          </cell>
        </row>
        <row r="1397">
          <cell r="B1397">
            <v>1418</v>
          </cell>
        </row>
        <row r="1398">
          <cell r="B1398">
            <v>1419</v>
          </cell>
          <cell r="D1398" t="str">
            <v>ﾊﾞｯｸﾎｳ運転(掘削積込)</v>
          </cell>
          <cell r="E1398" t="str">
            <v>排出ｶﾞｽ対策型
油圧式ｸﾛｰﾗ型 0.6ｍ3</v>
          </cell>
          <cell r="F1398" t="str">
            <v>日</v>
          </cell>
          <cell r="G1398">
            <v>55153</v>
          </cell>
        </row>
        <row r="1399">
          <cell r="B1399">
            <v>1420</v>
          </cell>
          <cell r="C1399">
            <v>46</v>
          </cell>
          <cell r="D1399" t="str">
            <v>ﾊﾞｯｸﾎｳ運転(基礎砕石)</v>
          </cell>
          <cell r="E1399" t="str">
            <v>排出ｶﾞｽ対策型
油圧式ｸﾛｰﾗ型 0.6ｍ3</v>
          </cell>
          <cell r="F1399" t="str">
            <v>日</v>
          </cell>
          <cell r="G1399">
            <v>30917</v>
          </cell>
        </row>
        <row r="1400">
          <cell r="B1400">
            <v>1421</v>
          </cell>
          <cell r="D1400" t="str">
            <v>ﾊﾞｯｸﾎｳ運転(埋戻し)</v>
          </cell>
          <cell r="E1400" t="str">
            <v>排出ｶﾞｽ対策型
油圧式ｸﾛｰﾗ型 0.6ｍ3</v>
          </cell>
          <cell r="F1400" t="str">
            <v>h</v>
          </cell>
          <cell r="G1400">
            <v>10078</v>
          </cell>
        </row>
        <row r="1401">
          <cell r="B1401">
            <v>1422</v>
          </cell>
          <cell r="D1401" t="str">
            <v>ﾊﾞｯｸﾎｳ運転</v>
          </cell>
          <cell r="E1401" t="str">
            <v>排出ｶﾞｽ対策型
油圧式ｸﾛｰﾗ型 0.4ｍ3</v>
          </cell>
          <cell r="F1401" t="str">
            <v>h</v>
          </cell>
          <cell r="G1401">
            <v>7918</v>
          </cell>
        </row>
        <row r="1402">
          <cell r="B1402">
            <v>1423</v>
          </cell>
          <cell r="D1402" t="str">
            <v>ﾊﾞｯｸﾎｳ運転(積込)</v>
          </cell>
          <cell r="E1402" t="str">
            <v>排出ｶﾞｽ対策型
油圧式ｸﾛｰﾗ型 0.35ｍ3</v>
          </cell>
          <cell r="F1402" t="str">
            <v>日</v>
          </cell>
          <cell r="G1402">
            <v>41374</v>
          </cell>
        </row>
        <row r="1403">
          <cell r="B1403">
            <v>1424</v>
          </cell>
          <cell r="D1403" t="str">
            <v>ﾊﾞｯｸﾎｳ運転</v>
          </cell>
          <cell r="E1403" t="str">
            <v>排出ｶﾞｽ対策型
油圧式ｸﾛｰﾗ型 0.2ｍ3</v>
          </cell>
          <cell r="F1403" t="str">
            <v>日</v>
          </cell>
          <cell r="G1403">
            <v>37811</v>
          </cell>
        </row>
        <row r="1404">
          <cell r="B1404">
            <v>1425</v>
          </cell>
          <cell r="D1404" t="str">
            <v>ﾌﾞﾙﾄﾞ-ｻﾞ運転
(掘削押土)</v>
          </cell>
          <cell r="E1404" t="str">
            <v>排出ｶﾞｽ対策型 21t</v>
          </cell>
          <cell r="F1404" t="str">
            <v>h</v>
          </cell>
          <cell r="G1404">
            <v>17957</v>
          </cell>
        </row>
        <row r="1405">
          <cell r="B1405">
            <v>1426</v>
          </cell>
          <cell r="D1405" t="str">
            <v>ﾌﾞﾙﾄﾞ-ｻﾞ運転
(敷均し)</v>
          </cell>
          <cell r="E1405" t="str">
            <v>排出ｶﾞｽ対策型 15t</v>
          </cell>
          <cell r="F1405" t="str">
            <v>日</v>
          </cell>
          <cell r="G1405">
            <v>66685</v>
          </cell>
        </row>
        <row r="1406">
          <cell r="B1406">
            <v>1427</v>
          </cell>
          <cell r="D1406" t="str">
            <v>ﾌﾞﾙﾄﾞ-ｻﾞ運転
(敷均し締固め)</v>
          </cell>
          <cell r="E1406" t="str">
            <v>排出ｶﾞｽ対策型 15t</v>
          </cell>
          <cell r="F1406" t="str">
            <v>日</v>
          </cell>
          <cell r="G1406">
            <v>66545</v>
          </cell>
        </row>
        <row r="1407">
          <cell r="B1407">
            <v>1428</v>
          </cell>
          <cell r="D1407" t="str">
            <v>ﾀﾞﾝﾌﾟﾄﾗｯｸ運転</v>
          </cell>
          <cell r="E1407" t="str">
            <v>4ｔ</v>
          </cell>
          <cell r="F1407" t="str">
            <v>日</v>
          </cell>
          <cell r="G1407">
            <v>28443</v>
          </cell>
        </row>
        <row r="1408">
          <cell r="B1408">
            <v>1429</v>
          </cell>
          <cell r="D1408" t="str">
            <v>ﾀﾞﾝﾌﾟﾄﾗｯｸ運転</v>
          </cell>
          <cell r="E1408" t="str">
            <v>10ｔ</v>
          </cell>
          <cell r="F1408" t="str">
            <v>日</v>
          </cell>
          <cell r="G1408">
            <v>43818</v>
          </cell>
        </row>
        <row r="1409">
          <cell r="B1409">
            <v>1430</v>
          </cell>
          <cell r="D1409" t="str">
            <v>振動ﾛ-ﾗ運転</v>
          </cell>
          <cell r="E1409" t="str">
            <v>ﾊﾝﾄﾞｶﾞｲﾄﾞ式
0.8～1.1ｔ</v>
          </cell>
          <cell r="F1409" t="str">
            <v>h</v>
          </cell>
          <cell r="G1409">
            <v>5433</v>
          </cell>
        </row>
        <row r="1410">
          <cell r="B1410">
            <v>1431</v>
          </cell>
          <cell r="D1410" t="str">
            <v>ﾀﾝﾊﾟ運転(小規模)</v>
          </cell>
          <cell r="E1410" t="str">
            <v>60～100kg</v>
          </cell>
          <cell r="F1410" t="str">
            <v>日</v>
          </cell>
          <cell r="G1410">
            <v>25364</v>
          </cell>
        </row>
        <row r="1411">
          <cell r="B1411">
            <v>1432</v>
          </cell>
          <cell r="D1411" t="str">
            <v>ﾀﾝﾊﾟ運転</v>
          </cell>
          <cell r="E1411" t="str">
            <v>60～100kg</v>
          </cell>
          <cell r="F1411" t="str">
            <v>日</v>
          </cell>
          <cell r="G1411">
            <v>25347</v>
          </cell>
        </row>
        <row r="1412">
          <cell r="B1412">
            <v>1433</v>
          </cell>
          <cell r="D1412" t="str">
            <v>ﾄﾗｯｸｸﾚ-ﾝ運転</v>
          </cell>
          <cell r="E1412" t="str">
            <v>油圧式 4.8～4.9ｔ</v>
          </cell>
          <cell r="F1412" t="str">
            <v>h</v>
          </cell>
          <cell r="G1412">
            <v>6668</v>
          </cell>
        </row>
        <row r="1413">
          <cell r="B1413">
            <v>1434</v>
          </cell>
        </row>
        <row r="1414">
          <cell r="B1414">
            <v>1435</v>
          </cell>
          <cell r="C1414">
            <v>48</v>
          </cell>
          <cell r="D1414" t="str">
            <v>資材運搬費</v>
          </cell>
          <cell r="F1414" t="str">
            <v>回</v>
          </cell>
          <cell r="G1414">
            <v>0</v>
          </cell>
        </row>
        <row r="1415">
          <cell r="B1415">
            <v>1436</v>
          </cell>
          <cell r="C1415">
            <v>49</v>
          </cell>
          <cell r="D1415" t="str">
            <v>ｸﾚ-ﾝ付ﾄﾗｯｸ運転</v>
          </cell>
          <cell r="E1415" t="str">
            <v>4t積 2.9t吊</v>
          </cell>
          <cell r="F1415" t="str">
            <v>h</v>
          </cell>
          <cell r="G1415">
            <v>6736</v>
          </cell>
        </row>
        <row r="1416">
          <cell r="B1416">
            <v>1437</v>
          </cell>
        </row>
        <row r="1417">
          <cell r="B1417">
            <v>1438</v>
          </cell>
          <cell r="D1417" t="str">
            <v>ｱ-ｽｵ-ｶﾞ中堀機運転</v>
          </cell>
          <cell r="E1417" t="str">
            <v>7ｔ 45kw</v>
          </cell>
          <cell r="F1417" t="str">
            <v>h</v>
          </cell>
          <cell r="G1417">
            <v>32672</v>
          </cell>
        </row>
        <row r="1418">
          <cell r="B1418">
            <v>1439</v>
          </cell>
          <cell r="D1418" t="str">
            <v>ﾓﾙﾀﾙﾌﾟﾗﾝﾄ運転</v>
          </cell>
          <cell r="E1418" t="str">
            <v>500ﾘｯﾄﾙ×2</v>
          </cell>
          <cell r="F1418" t="str">
            <v>日</v>
          </cell>
          <cell r="G1418">
            <v>27800</v>
          </cell>
        </row>
        <row r="1419">
          <cell r="B1419">
            <v>1440</v>
          </cell>
          <cell r="C1419">
            <v>47</v>
          </cell>
          <cell r="D1419" t="str">
            <v>ｺﾝｸﾘ-ﾄﾎﾟﾝﾌﾟ車運転</v>
          </cell>
          <cell r="E1419" t="str">
            <v>ﾌﾞｰﾑ式
90～110ｍ3/h</v>
          </cell>
          <cell r="F1419" t="str">
            <v>h</v>
          </cell>
          <cell r="G1419">
            <v>13304</v>
          </cell>
        </row>
        <row r="1420">
          <cell r="B1420">
            <v>1441</v>
          </cell>
        </row>
        <row r="1421">
          <cell r="B1421">
            <v>1442</v>
          </cell>
          <cell r="D1421" t="str">
            <v>油圧式杭圧入引抜機
運転</v>
          </cell>
          <cell r="E1421" t="str">
            <v>80t級</v>
          </cell>
          <cell r="F1421" t="str">
            <v>日</v>
          </cell>
          <cell r="G1421">
            <v>79380</v>
          </cell>
        </row>
        <row r="1422">
          <cell r="B1422">
            <v>1443</v>
          </cell>
          <cell r="D1422" t="str">
            <v>油圧式杭圧入引抜機
運転</v>
          </cell>
          <cell r="E1422" t="str">
            <v>100～130t級</v>
          </cell>
          <cell r="F1422" t="str">
            <v>日</v>
          </cell>
          <cell r="G1422">
            <v>97200</v>
          </cell>
        </row>
        <row r="1423">
          <cell r="B1423">
            <v>1444</v>
          </cell>
          <cell r="D1423" t="str">
            <v>発動発電機運転</v>
          </cell>
          <cell r="E1423" t="str">
            <v>排出ｶﾞｽ対策型
ﾃﾞｨｰｾﾞﾙ 75KVA</v>
          </cell>
          <cell r="F1423" t="str">
            <v>日</v>
          </cell>
          <cell r="G1423">
            <v>14537</v>
          </cell>
        </row>
        <row r="1424">
          <cell r="B1424">
            <v>1445</v>
          </cell>
          <cell r="D1424" t="str">
            <v>ﾃﾞｨｰｾﾞﾙﾊﾝﾏ及びｱｰｽｵｰｶﾞ併用直結3点支持式運転</v>
          </cell>
          <cell r="E1424" t="str">
            <v>3.5t 45kw</v>
          </cell>
          <cell r="F1424" t="str">
            <v>h</v>
          </cell>
          <cell r="G1424">
            <v>32596</v>
          </cell>
        </row>
        <row r="1425">
          <cell r="B1425">
            <v>1446</v>
          </cell>
        </row>
        <row r="1426">
          <cell r="B1426">
            <v>1447</v>
          </cell>
        </row>
        <row r="1427">
          <cell r="B1427">
            <v>1448</v>
          </cell>
        </row>
        <row r="1428">
          <cell r="B1428">
            <v>1449</v>
          </cell>
        </row>
        <row r="1429">
          <cell r="B1429">
            <v>1450</v>
          </cell>
        </row>
        <row r="1430">
          <cell r="B1430">
            <v>1451</v>
          </cell>
        </row>
        <row r="1431">
          <cell r="B1431">
            <v>1452</v>
          </cell>
          <cell r="D1431" t="str">
            <v>電力設備工</v>
          </cell>
          <cell r="E1431" t="str">
            <v>低圧</v>
          </cell>
          <cell r="F1431" t="str">
            <v>式</v>
          </cell>
          <cell r="G1431">
            <v>0</v>
          </cell>
        </row>
        <row r="1432">
          <cell r="B1432">
            <v>1453</v>
          </cell>
          <cell r="D1432" t="str">
            <v>電力設備工</v>
          </cell>
          <cell r="E1432" t="str">
            <v>高圧</v>
          </cell>
          <cell r="F1432" t="str">
            <v>式</v>
          </cell>
          <cell r="G1432">
            <v>0</v>
          </cell>
        </row>
        <row r="1433">
          <cell r="B1433">
            <v>1454</v>
          </cell>
          <cell r="D1433" t="str">
            <v>受電設備費</v>
          </cell>
          <cell r="E1433" t="str">
            <v>低圧</v>
          </cell>
          <cell r="F1433" t="str">
            <v>式</v>
          </cell>
          <cell r="G1433">
            <v>134588</v>
          </cell>
        </row>
        <row r="1434">
          <cell r="B1434">
            <v>1455</v>
          </cell>
          <cell r="D1434" t="str">
            <v>受電設備費</v>
          </cell>
          <cell r="E1434" t="str">
            <v>高圧</v>
          </cell>
          <cell r="F1434" t="str">
            <v>式</v>
          </cell>
          <cell r="G1434">
            <v>538238</v>
          </cell>
        </row>
        <row r="1435">
          <cell r="B1435">
            <v>1456</v>
          </cell>
          <cell r="D1435" t="str">
            <v>動力二次側配線設備費</v>
          </cell>
          <cell r="E1435" t="str">
            <v>架空配線</v>
          </cell>
          <cell r="F1435" t="str">
            <v>式</v>
          </cell>
          <cell r="G1435">
            <v>362776</v>
          </cell>
        </row>
        <row r="1436">
          <cell r="B1436">
            <v>1457</v>
          </cell>
          <cell r="D1436" t="str">
            <v>動力二次側配線設備費</v>
          </cell>
          <cell r="E1436" t="str">
            <v>ｹｰﾌﾞﾙ配線</v>
          </cell>
          <cell r="F1436" t="str">
            <v>式</v>
          </cell>
          <cell r="G1436">
            <v>74890</v>
          </cell>
        </row>
        <row r="1437">
          <cell r="B1437">
            <v>1458</v>
          </cell>
          <cell r="D1437" t="str">
            <v>電灯二次配線設備費</v>
          </cell>
          <cell r="F1437" t="str">
            <v>式</v>
          </cell>
          <cell r="G1437">
            <v>194740</v>
          </cell>
        </row>
        <row r="1438">
          <cell r="B1438">
            <v>1459</v>
          </cell>
          <cell r="D1438" t="str">
            <v>分電盤設備費</v>
          </cell>
          <cell r="F1438" t="str">
            <v>式</v>
          </cell>
          <cell r="G1438">
            <v>40360</v>
          </cell>
        </row>
        <row r="1439">
          <cell r="B1439">
            <v>1460</v>
          </cell>
          <cell r="D1439" t="str">
            <v>動力機器電設費</v>
          </cell>
          <cell r="F1439" t="str">
            <v>式</v>
          </cell>
          <cell r="G1439">
            <v>637000</v>
          </cell>
        </row>
        <row r="1440">
          <cell r="B1440">
            <v>1461</v>
          </cell>
          <cell r="D1440" t="str">
            <v>維持費</v>
          </cell>
          <cell r="F1440" t="str">
            <v>式</v>
          </cell>
          <cell r="G1440">
            <v>360360</v>
          </cell>
        </row>
        <row r="1441">
          <cell r="B1441">
            <v>1462</v>
          </cell>
        </row>
        <row r="1442">
          <cell r="B1442">
            <v>1463</v>
          </cell>
        </row>
        <row r="1443">
          <cell r="B1443">
            <v>1464</v>
          </cell>
        </row>
        <row r="1444">
          <cell r="B1444">
            <v>1465</v>
          </cell>
          <cell r="D1444" t="str">
            <v>用水設備工</v>
          </cell>
          <cell r="F1444" t="str">
            <v>式</v>
          </cell>
          <cell r="G1444">
            <v>270000</v>
          </cell>
        </row>
        <row r="1445">
          <cell r="B1445">
            <v>1466</v>
          </cell>
          <cell r="D1445" t="str">
            <v>敷鉄板設置撤去工</v>
          </cell>
          <cell r="E1445" t="str">
            <v>1,524×6,096×22</v>
          </cell>
          <cell r="F1445" t="str">
            <v>枚</v>
          </cell>
          <cell r="G1445">
            <v>31564</v>
          </cell>
        </row>
        <row r="1446">
          <cell r="B1446">
            <v>1467</v>
          </cell>
          <cell r="D1446" t="str">
            <v>仮囲い設置撤去工</v>
          </cell>
          <cell r="E1446" t="str">
            <v>H=3,000</v>
          </cell>
          <cell r="F1446" t="str">
            <v>ｍ</v>
          </cell>
          <cell r="G1446">
            <v>11073</v>
          </cell>
        </row>
        <row r="1447">
          <cell r="B1447">
            <v>1468</v>
          </cell>
          <cell r="D1447" t="str">
            <v>ｶﾞ-ﾄﾞﾌｪﾝｽ設置工</v>
          </cell>
          <cell r="E1447" t="str">
            <v>1,800×1,800</v>
          </cell>
          <cell r="F1447" t="str">
            <v>ｍ</v>
          </cell>
          <cell r="G1447">
            <v>3913</v>
          </cell>
        </row>
        <row r="1448">
          <cell r="B1448">
            <v>1469</v>
          </cell>
        </row>
        <row r="1449">
          <cell r="B1449">
            <v>1470</v>
          </cell>
        </row>
        <row r="1450">
          <cell r="B1450">
            <v>1471</v>
          </cell>
        </row>
        <row r="1451">
          <cell r="B1451">
            <v>1472</v>
          </cell>
        </row>
        <row r="1452">
          <cell r="B1452">
            <v>1473</v>
          </cell>
        </row>
        <row r="1453">
          <cell r="B1453">
            <v>1474</v>
          </cell>
        </row>
        <row r="1454">
          <cell r="B1454">
            <v>1475</v>
          </cell>
        </row>
        <row r="1455">
          <cell r="B1455">
            <v>1476</v>
          </cell>
        </row>
        <row r="1456">
          <cell r="B1456">
            <v>1477</v>
          </cell>
        </row>
        <row r="1457">
          <cell r="B1457">
            <v>1478</v>
          </cell>
        </row>
        <row r="1458">
          <cell r="B1458">
            <v>1479</v>
          </cell>
        </row>
        <row r="1459">
          <cell r="B1459">
            <v>1480</v>
          </cell>
          <cell r="D1459" t="str">
            <v>ｱｰｽｵｰｶﾞ中堀機
分解組立運搬</v>
          </cell>
          <cell r="E1459" t="str">
            <v>7t 45KW</v>
          </cell>
          <cell r="F1459" t="str">
            <v>式</v>
          </cell>
          <cell r="G1459">
            <v>1016159</v>
          </cell>
        </row>
        <row r="1460">
          <cell r="B1460">
            <v>1481</v>
          </cell>
          <cell r="D1460" t="str">
            <v>ｸﾛｰﾗｸﾚｰﾝ分解組立運搬</v>
          </cell>
          <cell r="E1460" t="str">
            <v>油圧ﾛｰﾌﾟ式 40t吊</v>
          </cell>
          <cell r="F1460" t="str">
            <v>式</v>
          </cell>
          <cell r="G1460">
            <v>464729</v>
          </cell>
        </row>
        <row r="1461">
          <cell r="B1461">
            <v>1482</v>
          </cell>
          <cell r="D1461" t="str">
            <v>ﾌﾞﾙﾄﾞｰｻﾞ分解組立運搬</v>
          </cell>
          <cell r="E1461" t="str">
            <v>普通 21t</v>
          </cell>
          <cell r="F1461" t="str">
            <v>式</v>
          </cell>
          <cell r="G1461">
            <v>246079</v>
          </cell>
        </row>
        <row r="1462">
          <cell r="B1462">
            <v>1483</v>
          </cell>
        </row>
        <row r="1463">
          <cell r="B1463">
            <v>1484</v>
          </cell>
        </row>
        <row r="1464">
          <cell r="B1464">
            <v>1485</v>
          </cell>
        </row>
        <row r="1465">
          <cell r="B1465">
            <v>1486</v>
          </cell>
        </row>
        <row r="1466">
          <cell r="B1466">
            <v>1487</v>
          </cell>
        </row>
        <row r="1467">
          <cell r="B1467">
            <v>1488</v>
          </cell>
        </row>
        <row r="1468">
          <cell r="B1468">
            <v>1489</v>
          </cell>
        </row>
        <row r="1469">
          <cell r="B1469">
            <v>1490</v>
          </cell>
        </row>
        <row r="1470">
          <cell r="B1470">
            <v>1491</v>
          </cell>
        </row>
        <row r="1471">
          <cell r="B1471">
            <v>1492</v>
          </cell>
        </row>
        <row r="1472">
          <cell r="B1472">
            <v>1493</v>
          </cell>
          <cell r="D1472" t="str">
            <v>ﾒｶﾆｶﾙ継手工</v>
          </cell>
          <cell r="E1472" t="str">
            <v>φ75mm以下
S,SⅡ,UF,LUF,KF</v>
          </cell>
          <cell r="F1472" t="str">
            <v>口</v>
          </cell>
          <cell r="G1472">
            <v>2355</v>
          </cell>
        </row>
        <row r="1473">
          <cell r="B1473">
            <v>1494</v>
          </cell>
          <cell r="D1473" t="str">
            <v>ﾒｶﾆｶﾙ継手工</v>
          </cell>
          <cell r="E1473" t="str">
            <v>φ100mm
S,SⅡ,UF,LUF,KF</v>
          </cell>
          <cell r="F1473" t="str">
            <v>口</v>
          </cell>
          <cell r="G1473">
            <v>2355</v>
          </cell>
        </row>
        <row r="1474">
          <cell r="B1474">
            <v>1495</v>
          </cell>
          <cell r="D1474" t="str">
            <v>ﾒｶﾆｶﾙ継手工</v>
          </cell>
          <cell r="E1474" t="str">
            <v>φ150mm
S,SⅡ,UF,LUF,KF</v>
          </cell>
          <cell r="F1474" t="str">
            <v>口</v>
          </cell>
          <cell r="G1474">
            <v>2827</v>
          </cell>
        </row>
        <row r="1475">
          <cell r="B1475">
            <v>1496</v>
          </cell>
          <cell r="D1475" t="str">
            <v>ﾒｶﾆｶﾙ継手工</v>
          </cell>
          <cell r="E1475" t="str">
            <v>φ200mm
S,SⅡ,UF,LUF,KF</v>
          </cell>
          <cell r="F1475" t="str">
            <v>口</v>
          </cell>
          <cell r="G1475">
            <v>3299</v>
          </cell>
        </row>
        <row r="1476">
          <cell r="B1476">
            <v>1497</v>
          </cell>
          <cell r="D1476" t="str">
            <v>ﾒｶﾆｶﾙ継手工</v>
          </cell>
          <cell r="E1476" t="str">
            <v>φ250mm
S,SⅡ,UF,LUF,KF</v>
          </cell>
          <cell r="F1476" t="str">
            <v>口</v>
          </cell>
          <cell r="G1476">
            <v>3770</v>
          </cell>
        </row>
        <row r="1477">
          <cell r="B1477">
            <v>1498</v>
          </cell>
          <cell r="D1477" t="str">
            <v>ﾒｶﾆｶﾙ継手工</v>
          </cell>
          <cell r="E1477" t="str">
            <v>φ300mm
S,SⅡ,UF,LUF,KF</v>
          </cell>
          <cell r="F1477" t="str">
            <v>口</v>
          </cell>
          <cell r="G1477">
            <v>4241</v>
          </cell>
        </row>
        <row r="1478">
          <cell r="B1478">
            <v>1499</v>
          </cell>
          <cell r="D1478" t="str">
            <v>ﾒｶﾆｶﾙ継手工</v>
          </cell>
          <cell r="E1478" t="str">
            <v>φ350mm
S,SⅡ,UF,LUF,KF</v>
          </cell>
          <cell r="F1478" t="str">
            <v>口</v>
          </cell>
          <cell r="G1478">
            <v>4241</v>
          </cell>
        </row>
        <row r="1479">
          <cell r="B1479">
            <v>1500</v>
          </cell>
          <cell r="D1479" t="str">
            <v>ﾒｶﾆｶﾙ継手工</v>
          </cell>
          <cell r="E1479" t="str">
            <v>φ400mm
S,SⅡ,UF,LUF,KF</v>
          </cell>
          <cell r="F1479" t="str">
            <v>口</v>
          </cell>
          <cell r="G1479">
            <v>4712</v>
          </cell>
        </row>
        <row r="1480">
          <cell r="B1480">
            <v>1501</v>
          </cell>
          <cell r="D1480" t="str">
            <v>ﾒｶﾆｶﾙ継手工</v>
          </cell>
          <cell r="E1480" t="str">
            <v>φ450mm
S,SⅡ,UF,LUF,KF</v>
          </cell>
          <cell r="F1480" t="str">
            <v>口</v>
          </cell>
          <cell r="G1480">
            <v>5184</v>
          </cell>
        </row>
        <row r="1481">
          <cell r="B1481">
            <v>1502</v>
          </cell>
          <cell r="D1481" t="str">
            <v>ﾒｶﾆｶﾙ継手工</v>
          </cell>
          <cell r="E1481" t="str">
            <v>φ500mm
S,SⅡ,UF,LUF,KF</v>
          </cell>
          <cell r="F1481" t="str">
            <v>口</v>
          </cell>
          <cell r="G1481">
            <v>5656</v>
          </cell>
        </row>
        <row r="1482">
          <cell r="B1482">
            <v>1503</v>
          </cell>
          <cell r="D1482" t="str">
            <v>ﾒｶﾆｶﾙ継手工</v>
          </cell>
          <cell r="E1482" t="str">
            <v>φ600mm
S,SⅡ,UF,LUF,KF</v>
          </cell>
          <cell r="F1482" t="str">
            <v>口</v>
          </cell>
          <cell r="G1482">
            <v>6598</v>
          </cell>
        </row>
        <row r="1483">
          <cell r="B1483">
            <v>1504</v>
          </cell>
          <cell r="D1483" t="str">
            <v>ﾒｶﾆｶﾙ継手工</v>
          </cell>
          <cell r="E1483" t="str">
            <v>φ700mm
U,S,SⅡ,UF,LUF,KF</v>
          </cell>
          <cell r="F1483" t="str">
            <v>口</v>
          </cell>
          <cell r="G1483">
            <v>7541</v>
          </cell>
        </row>
        <row r="1484">
          <cell r="B1484">
            <v>1505</v>
          </cell>
          <cell r="D1484" t="str">
            <v>ﾒｶﾆｶﾙ継手工</v>
          </cell>
          <cell r="E1484" t="str">
            <v>φ800mm
U,S,SⅡ,UF,LUF,KF</v>
          </cell>
          <cell r="F1484" t="str">
            <v>口</v>
          </cell>
          <cell r="G1484">
            <v>9898</v>
          </cell>
        </row>
        <row r="1485">
          <cell r="B1485">
            <v>1506</v>
          </cell>
          <cell r="D1485" t="str">
            <v>ﾒｶﾆｶﾙ継手工</v>
          </cell>
          <cell r="E1485" t="str">
            <v>φ75mm以下
特押</v>
          </cell>
          <cell r="F1485" t="str">
            <v>口</v>
          </cell>
          <cell r="G1485">
            <v>2083</v>
          </cell>
        </row>
        <row r="1486">
          <cell r="B1486">
            <v>1507</v>
          </cell>
          <cell r="D1486" t="str">
            <v>ﾒｶﾆｶﾙ継手工</v>
          </cell>
          <cell r="E1486" t="str">
            <v>φ100mm
特押</v>
          </cell>
          <cell r="F1486" t="str">
            <v>口</v>
          </cell>
          <cell r="G1486">
            <v>2083</v>
          </cell>
        </row>
        <row r="1487">
          <cell r="B1487">
            <v>1508</v>
          </cell>
          <cell r="D1487" t="str">
            <v>ﾒｶﾆｶﾙ継手工</v>
          </cell>
          <cell r="E1487" t="str">
            <v>φ150mm
特押</v>
          </cell>
          <cell r="F1487" t="str">
            <v>口</v>
          </cell>
          <cell r="G1487">
            <v>2501</v>
          </cell>
        </row>
        <row r="1488">
          <cell r="B1488">
            <v>1509</v>
          </cell>
          <cell r="D1488" t="str">
            <v>ﾒｶﾆｶﾙ継手工</v>
          </cell>
          <cell r="E1488" t="str">
            <v>φ200mm
特押</v>
          </cell>
          <cell r="F1488" t="str">
            <v>口</v>
          </cell>
          <cell r="G1488">
            <v>2918</v>
          </cell>
        </row>
        <row r="1489">
          <cell r="B1489">
            <v>1510</v>
          </cell>
          <cell r="D1489" t="str">
            <v>ﾒｶﾆｶﾙ継手工</v>
          </cell>
          <cell r="E1489" t="str">
            <v>φ250mm
特押</v>
          </cell>
          <cell r="F1489" t="str">
            <v>口</v>
          </cell>
          <cell r="G1489">
            <v>3335</v>
          </cell>
        </row>
        <row r="1490">
          <cell r="B1490">
            <v>1511</v>
          </cell>
          <cell r="D1490" t="str">
            <v>ﾒｶﾆｶﾙ継手工</v>
          </cell>
          <cell r="E1490" t="str">
            <v>φ300mm
特押</v>
          </cell>
          <cell r="F1490" t="str">
            <v>口</v>
          </cell>
          <cell r="G1490">
            <v>3752</v>
          </cell>
        </row>
        <row r="1491">
          <cell r="B1491">
            <v>1512</v>
          </cell>
          <cell r="D1491" t="str">
            <v>ﾒｶﾆｶﾙ継手工</v>
          </cell>
          <cell r="E1491" t="str">
            <v>φ350mm
特押</v>
          </cell>
          <cell r="F1491" t="str">
            <v>口</v>
          </cell>
          <cell r="G1491">
            <v>3752</v>
          </cell>
        </row>
        <row r="1492">
          <cell r="B1492">
            <v>1513</v>
          </cell>
          <cell r="D1492" t="str">
            <v>ﾒｶﾆｶﾙ継手工</v>
          </cell>
          <cell r="E1492" t="str">
            <v>φ400mm
特押</v>
          </cell>
          <cell r="F1492" t="str">
            <v>口</v>
          </cell>
          <cell r="G1492">
            <v>4168</v>
          </cell>
        </row>
        <row r="1493">
          <cell r="B1493">
            <v>1514</v>
          </cell>
          <cell r="D1493" t="str">
            <v>ﾒｶﾆｶﾙ継手工</v>
          </cell>
          <cell r="E1493" t="str">
            <v>φ450mm
特押</v>
          </cell>
          <cell r="F1493" t="str">
            <v>口</v>
          </cell>
          <cell r="G1493">
            <v>4586</v>
          </cell>
        </row>
        <row r="1494">
          <cell r="B1494">
            <v>1515</v>
          </cell>
          <cell r="D1494" t="str">
            <v>ﾒｶﾆｶﾙ継手工</v>
          </cell>
          <cell r="E1494" t="str">
            <v>φ500mm
特押</v>
          </cell>
          <cell r="F1494" t="str">
            <v>口</v>
          </cell>
          <cell r="G1494">
            <v>5003</v>
          </cell>
        </row>
        <row r="1495">
          <cell r="B1495">
            <v>1516</v>
          </cell>
          <cell r="D1495" t="str">
            <v>ﾒｶﾆｶﾙ継手工</v>
          </cell>
          <cell r="E1495" t="str">
            <v>φ600mm
特押</v>
          </cell>
          <cell r="F1495" t="str">
            <v>口</v>
          </cell>
          <cell r="G1495">
            <v>5837</v>
          </cell>
        </row>
        <row r="1496">
          <cell r="B1496">
            <v>1517</v>
          </cell>
          <cell r="D1496" t="str">
            <v>ﾒｶﾆｶﾙ継手工</v>
          </cell>
          <cell r="E1496" t="str">
            <v>φ700mm
特押</v>
          </cell>
          <cell r="F1496" t="str">
            <v>口</v>
          </cell>
          <cell r="G1496">
            <v>6671</v>
          </cell>
        </row>
        <row r="1497">
          <cell r="B1497">
            <v>1518</v>
          </cell>
          <cell r="D1497" t="str">
            <v>ﾒｶﾆｶﾙ継手工</v>
          </cell>
          <cell r="E1497" t="str">
            <v>φ800mm
特押</v>
          </cell>
          <cell r="F1497" t="str">
            <v>口</v>
          </cell>
          <cell r="G1497">
            <v>8756</v>
          </cell>
        </row>
        <row r="1498">
          <cell r="B1498">
            <v>1519</v>
          </cell>
        </row>
        <row r="1499">
          <cell r="B1499">
            <v>1520</v>
          </cell>
          <cell r="D1499" t="str">
            <v>杭打工</v>
          </cell>
          <cell r="E1499" t="str">
            <v>ﾌﾟﾚﾎﾞｰﾘﾝｸﾞ拡大根固め
φ600 L=40ｍ</v>
          </cell>
          <cell r="F1499" t="str">
            <v>本</v>
          </cell>
          <cell r="G1499">
            <v>669250</v>
          </cell>
          <cell r="H1499">
            <v>407700</v>
          </cell>
          <cell r="I1499">
            <v>407700</v>
          </cell>
        </row>
        <row r="1500">
          <cell r="B1500">
            <v>1521</v>
          </cell>
          <cell r="D1500" t="str">
            <v>杭打工</v>
          </cell>
          <cell r="E1500" t="str">
            <v>ﾌﾟﾚﾎﾞｰﾘﾝｸﾞ拡大根固め
φ600 L=38ｍ</v>
          </cell>
          <cell r="F1500" t="str">
            <v>本</v>
          </cell>
          <cell r="G1500">
            <v>658064</v>
          </cell>
          <cell r="H1500">
            <v>395700</v>
          </cell>
          <cell r="I1500">
            <v>395700</v>
          </cell>
        </row>
        <row r="1501">
          <cell r="B1501">
            <v>1522</v>
          </cell>
        </row>
        <row r="1502">
          <cell r="B1502">
            <v>1523</v>
          </cell>
        </row>
        <row r="1503">
          <cell r="B1503">
            <v>1524</v>
          </cell>
        </row>
        <row r="1504">
          <cell r="B1504">
            <v>1525</v>
          </cell>
        </row>
        <row r="1505">
          <cell r="B1505">
            <v>1526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代価一覧"/>
      <sheetName val="代価表"/>
      <sheetName val="労務･賃料・損料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H17年度千葉県単価</v>
          </cell>
        </row>
        <row r="3">
          <cell r="C3" t="str">
            <v xml:space="preserve"> 労務単価</v>
          </cell>
        </row>
        <row r="4">
          <cell r="B4">
            <v>1</v>
          </cell>
          <cell r="C4" t="str">
            <v>土木一般世話役</v>
          </cell>
          <cell r="E4" t="str">
            <v>人</v>
          </cell>
          <cell r="F4">
            <v>19200</v>
          </cell>
          <cell r="G4" t="str">
            <v>県単価1-1</v>
          </cell>
        </row>
        <row r="5">
          <cell r="B5">
            <v>2</v>
          </cell>
          <cell r="C5" t="str">
            <v>特殊作業員</v>
          </cell>
          <cell r="E5" t="str">
            <v>人</v>
          </cell>
          <cell r="F5">
            <v>16000</v>
          </cell>
          <cell r="G5" t="str">
            <v>県単価1-1</v>
          </cell>
        </row>
        <row r="6">
          <cell r="B6">
            <v>3</v>
          </cell>
          <cell r="C6" t="str">
            <v>普通作業員</v>
          </cell>
          <cell r="E6" t="str">
            <v>人</v>
          </cell>
          <cell r="F6">
            <v>13400</v>
          </cell>
          <cell r="G6" t="str">
            <v>県単価1-1</v>
          </cell>
        </row>
        <row r="7">
          <cell r="B7">
            <v>4</v>
          </cell>
          <cell r="C7" t="str">
            <v>交通誘導員</v>
          </cell>
          <cell r="E7" t="str">
            <v>人</v>
          </cell>
          <cell r="F7">
            <v>8300</v>
          </cell>
          <cell r="G7" t="str">
            <v>県単価1-2</v>
          </cell>
        </row>
        <row r="8">
          <cell r="B8">
            <v>5</v>
          </cell>
          <cell r="C8" t="str">
            <v>と　び　工</v>
          </cell>
          <cell r="E8" t="str">
            <v>人</v>
          </cell>
          <cell r="F8">
            <v>17700</v>
          </cell>
          <cell r="G8" t="str">
            <v>県単価1-1</v>
          </cell>
        </row>
        <row r="9">
          <cell r="B9">
            <v>6</v>
          </cell>
          <cell r="C9" t="str">
            <v>ブ ロ ッ ク 工</v>
          </cell>
          <cell r="E9" t="str">
            <v>人</v>
          </cell>
          <cell r="F9">
            <v>21400</v>
          </cell>
          <cell r="G9" t="str">
            <v>県単価1-1</v>
          </cell>
        </row>
        <row r="10">
          <cell r="B10">
            <v>7</v>
          </cell>
          <cell r="C10" t="str">
            <v>鉄 筋 工</v>
          </cell>
          <cell r="E10" t="str">
            <v>人</v>
          </cell>
          <cell r="F10">
            <v>17500</v>
          </cell>
          <cell r="G10" t="str">
            <v>県単価1-1</v>
          </cell>
        </row>
        <row r="11">
          <cell r="B11">
            <v>8</v>
          </cell>
          <cell r="C11" t="str">
            <v>型 枠 工</v>
          </cell>
          <cell r="E11" t="str">
            <v>人</v>
          </cell>
          <cell r="F11">
            <v>18200</v>
          </cell>
          <cell r="G11" t="str">
            <v>県単価1-2</v>
          </cell>
        </row>
        <row r="12">
          <cell r="B12">
            <v>9</v>
          </cell>
          <cell r="C12" t="str">
            <v>溶 接 工</v>
          </cell>
          <cell r="E12" t="str">
            <v>人</v>
          </cell>
          <cell r="F12">
            <v>19300</v>
          </cell>
          <cell r="G12" t="str">
            <v>県単価1-1</v>
          </cell>
        </row>
        <row r="13">
          <cell r="B13">
            <v>10</v>
          </cell>
          <cell r="C13" t="str">
            <v>左 官 工</v>
          </cell>
          <cell r="E13" t="str">
            <v>人</v>
          </cell>
          <cell r="F13">
            <v>18100</v>
          </cell>
          <cell r="G13" t="str">
            <v>県単価1-2</v>
          </cell>
        </row>
        <row r="14">
          <cell r="B14">
            <v>11</v>
          </cell>
          <cell r="C14" t="str">
            <v>配 管 工</v>
          </cell>
          <cell r="E14" t="str">
            <v>人</v>
          </cell>
          <cell r="F14">
            <v>17400</v>
          </cell>
          <cell r="G14" t="str">
            <v>県単価1-2</v>
          </cell>
        </row>
        <row r="15">
          <cell r="B15">
            <v>12</v>
          </cell>
          <cell r="C15" t="str">
            <v>特殊運転手</v>
          </cell>
          <cell r="E15" t="str">
            <v>人</v>
          </cell>
          <cell r="F15">
            <v>17000</v>
          </cell>
          <cell r="G15" t="str">
            <v>県単価1-1</v>
          </cell>
        </row>
        <row r="16">
          <cell r="B16">
            <v>13</v>
          </cell>
          <cell r="C16" t="str">
            <v>石 工</v>
          </cell>
          <cell r="E16" t="str">
            <v>人</v>
          </cell>
          <cell r="F16">
            <v>20900</v>
          </cell>
          <cell r="G16" t="str">
            <v>県単価1-1</v>
          </cell>
        </row>
        <row r="17">
          <cell r="B17">
            <v>14</v>
          </cell>
          <cell r="C17" t="str">
            <v>電  工</v>
          </cell>
          <cell r="E17" t="str">
            <v>人</v>
          </cell>
          <cell r="F17">
            <v>17200</v>
          </cell>
          <cell r="G17" t="str">
            <v>県単価1-1</v>
          </cell>
        </row>
        <row r="18">
          <cell r="B18">
            <v>15</v>
          </cell>
          <cell r="C18" t="str">
            <v>一般運転手</v>
          </cell>
          <cell r="E18" t="str">
            <v>人</v>
          </cell>
          <cell r="F18">
            <v>15100</v>
          </cell>
          <cell r="G18" t="str">
            <v>県単価1-1</v>
          </cell>
        </row>
        <row r="19">
          <cell r="B19">
            <v>16</v>
          </cell>
          <cell r="C19" t="str">
            <v>板金工</v>
          </cell>
          <cell r="E19" t="str">
            <v>人</v>
          </cell>
          <cell r="F19">
            <v>15400</v>
          </cell>
          <cell r="G19" t="str">
            <v>県単価1-2</v>
          </cell>
        </row>
        <row r="20">
          <cell r="B20">
            <v>17</v>
          </cell>
          <cell r="C20" t="str">
            <v>保温工</v>
          </cell>
          <cell r="E20" t="str">
            <v>人</v>
          </cell>
          <cell r="F20">
            <v>17200</v>
          </cell>
          <cell r="G20" t="str">
            <v>県単価1-2</v>
          </cell>
        </row>
        <row r="21">
          <cell r="C21" t="str">
            <v>機械賃料単価</v>
          </cell>
        </row>
        <row r="22">
          <cell r="B22">
            <v>31</v>
          </cell>
          <cell r="C22" t="str">
            <v>ﾄﾗｯｸｸﾚｰﾝ賃料</v>
          </cell>
          <cell r="D22" t="str">
            <v>【油圧伸縮ジブ型】 4.9t吊</v>
          </cell>
          <cell r="E22" t="str">
            <v>日</v>
          </cell>
          <cell r="F22">
            <v>23200</v>
          </cell>
          <cell r="G22" t="str">
            <v>県単価4-4</v>
          </cell>
        </row>
        <row r="23">
          <cell r="B23">
            <v>32</v>
          </cell>
          <cell r="C23" t="str">
            <v>ﾄﾗｯｸｸﾚｰﾝ賃料</v>
          </cell>
          <cell r="D23" t="str">
            <v>【油圧伸縮ジブ型】 16t吊</v>
          </cell>
          <cell r="E23" t="str">
            <v>日</v>
          </cell>
          <cell r="F23">
            <v>30400</v>
          </cell>
          <cell r="G23" t="str">
            <v>県単価4-4</v>
          </cell>
        </row>
        <row r="24">
          <cell r="B24">
            <v>33</v>
          </cell>
          <cell r="C24" t="str">
            <v>ﾄﾗｯｸｸﾚｰﾝ賃料</v>
          </cell>
          <cell r="D24" t="str">
            <v>【油圧伸縮ジブ型】 20t吊</v>
          </cell>
          <cell r="E24" t="str">
            <v>日</v>
          </cell>
          <cell r="F24">
            <v>32800</v>
          </cell>
          <cell r="G24" t="str">
            <v>県単価4-4</v>
          </cell>
        </row>
        <row r="25">
          <cell r="B25">
            <v>35</v>
          </cell>
          <cell r="C25" t="str">
            <v>ﾄﾗｯｸｸﾚｰﾝ賃料</v>
          </cell>
          <cell r="D25" t="str">
            <v>【油圧伸縮ジブ型】 25t吊</v>
          </cell>
          <cell r="E25" t="str">
            <v>日</v>
          </cell>
          <cell r="F25">
            <v>36800</v>
          </cell>
          <cell r="G25" t="str">
            <v>県単価4-4</v>
          </cell>
        </row>
        <row r="26">
          <cell r="B26">
            <v>36</v>
          </cell>
          <cell r="C26" t="str">
            <v>ﾄﾗｯｸｸﾚｰﾝ賃料</v>
          </cell>
          <cell r="D26" t="str">
            <v>【油圧伸縮ジブ型】 30t吊</v>
          </cell>
          <cell r="E26" t="str">
            <v>日</v>
          </cell>
          <cell r="F26">
            <v>44000</v>
          </cell>
          <cell r="G26" t="str">
            <v>県単価4-5</v>
          </cell>
        </row>
        <row r="27">
          <cell r="B27">
            <v>37</v>
          </cell>
          <cell r="C27" t="str">
            <v>ﾄﾗｯｸｸﾚｰﾝ賃料</v>
          </cell>
          <cell r="D27" t="str">
            <v>【油圧伸縮ジブ型】 35t吊</v>
          </cell>
          <cell r="E27" t="str">
            <v>日</v>
          </cell>
          <cell r="F27">
            <v>52000</v>
          </cell>
          <cell r="G27" t="str">
            <v>県単価4-5</v>
          </cell>
        </row>
        <row r="28">
          <cell r="B28">
            <v>38</v>
          </cell>
          <cell r="C28" t="str">
            <v>ﾄﾗｯｸｸﾚｰﾝ賃料</v>
          </cell>
          <cell r="D28" t="str">
            <v>【油圧伸縮ジブ型】 45t吊</v>
          </cell>
          <cell r="E28" t="str">
            <v>日</v>
          </cell>
          <cell r="F28">
            <v>60000</v>
          </cell>
          <cell r="G28" t="str">
            <v>県単価4-5</v>
          </cell>
        </row>
        <row r="29">
          <cell r="B29">
            <v>39</v>
          </cell>
          <cell r="C29" t="str">
            <v>ﾄﾗｯｸｸﾚｰﾝ賃料</v>
          </cell>
          <cell r="D29" t="str">
            <v>【油圧伸縮ジブ型】 50t吊</v>
          </cell>
          <cell r="E29" t="str">
            <v>日</v>
          </cell>
          <cell r="F29">
            <v>64800</v>
          </cell>
          <cell r="G29" t="str">
            <v>県単価4-5</v>
          </cell>
        </row>
        <row r="30">
          <cell r="B30">
            <v>40</v>
          </cell>
          <cell r="C30" t="str">
            <v>ﾄﾗｯｸｸﾚｰﾝ賃料</v>
          </cell>
          <cell r="D30" t="str">
            <v>【油圧伸縮ジブ型】 100t吊</v>
          </cell>
          <cell r="E30" t="str">
            <v>日</v>
          </cell>
          <cell r="F30">
            <v>140000</v>
          </cell>
          <cell r="G30" t="str">
            <v>県単価4-5</v>
          </cell>
        </row>
        <row r="31">
          <cell r="B31">
            <v>41</v>
          </cell>
          <cell r="C31" t="str">
            <v>ﾄﾗｯｸｸﾚｰﾝ賃料</v>
          </cell>
          <cell r="D31" t="str">
            <v>【油圧伸縮ジブ型】 120t吊</v>
          </cell>
          <cell r="E31" t="str">
            <v>日</v>
          </cell>
          <cell r="F31">
            <v>158000</v>
          </cell>
          <cell r="G31" t="str">
            <v>県単価4-5</v>
          </cell>
        </row>
        <row r="32">
          <cell r="B32">
            <v>42</v>
          </cell>
          <cell r="C32" t="str">
            <v>ﾄﾗｯｸｸﾚｰﾝ賃料</v>
          </cell>
          <cell r="D32" t="str">
            <v>【油圧伸縮ジブ型】 160t吊</v>
          </cell>
          <cell r="E32" t="str">
            <v>日</v>
          </cell>
          <cell r="F32">
            <v>216000</v>
          </cell>
          <cell r="G32" t="str">
            <v>県単価4-5</v>
          </cell>
        </row>
        <row r="33">
          <cell r="B33">
            <v>43</v>
          </cell>
          <cell r="C33" t="str">
            <v>ﾄﾗｯｸｸﾚｰﾝ賃料</v>
          </cell>
          <cell r="D33" t="str">
            <v>【油圧伸縮ジブ型】 200t吊</v>
          </cell>
          <cell r="E33" t="str">
            <v>日</v>
          </cell>
          <cell r="F33">
            <v>307000</v>
          </cell>
          <cell r="G33" t="str">
            <v>県単価4-5</v>
          </cell>
        </row>
        <row r="34">
          <cell r="B34">
            <v>44</v>
          </cell>
          <cell r="C34" t="str">
            <v>ﾄﾗｯｸｸﾚｰﾝ賃料</v>
          </cell>
          <cell r="D34" t="str">
            <v>【油圧伸縮ジブ型】 360t吊</v>
          </cell>
          <cell r="E34" t="str">
            <v>日</v>
          </cell>
          <cell r="F34">
            <v>539000</v>
          </cell>
          <cell r="G34" t="str">
            <v>県単価4-5</v>
          </cell>
        </row>
        <row r="35">
          <cell r="B35">
            <v>51</v>
          </cell>
          <cell r="C35" t="str">
            <v>発動発電機賃料</v>
          </cell>
          <cell r="D35" t="str">
            <v>20kVA　ﾃﾞｨｰｾﾞﾙ駆動</v>
          </cell>
          <cell r="E35" t="str">
            <v>供用日</v>
          </cell>
          <cell r="F35">
            <v>1460</v>
          </cell>
          <cell r="G35" t="str">
            <v>県単価4-4</v>
          </cell>
        </row>
        <row r="36">
          <cell r="B36">
            <v>52</v>
          </cell>
          <cell r="C36" t="str">
            <v>工事用水中ポンプ賃料</v>
          </cell>
          <cell r="D36" t="str">
            <v>口径150mm　揚程10ｍ　7.5kW</v>
          </cell>
          <cell r="E36" t="str">
            <v>供用日</v>
          </cell>
          <cell r="F36">
            <v>298</v>
          </cell>
          <cell r="G36" t="str">
            <v>県単価4-3</v>
          </cell>
        </row>
        <row r="37">
          <cell r="C37" t="str">
            <v>材料単価</v>
          </cell>
        </row>
        <row r="38">
          <cell r="B38">
            <v>61</v>
          </cell>
          <cell r="C38" t="str">
            <v>軽  油</v>
          </cell>
          <cell r="E38" t="str">
            <v>L</v>
          </cell>
          <cell r="F38">
            <v>88</v>
          </cell>
          <cell r="G38" t="str">
            <v>県単価2-178</v>
          </cell>
        </row>
        <row r="39">
          <cell r="B39">
            <v>62</v>
          </cell>
          <cell r="C39" t="str">
            <v>ｶﾞｿﾘﾝ</v>
          </cell>
          <cell r="D39" t="str">
            <v xml:space="preserve"> ﾚｷﾞｭﾗｰ</v>
          </cell>
          <cell r="E39" t="str">
            <v>L</v>
          </cell>
          <cell r="F39">
            <v>114</v>
          </cell>
          <cell r="G39" t="str">
            <v>県単価2-178</v>
          </cell>
        </row>
        <row r="40">
          <cell r="B40">
            <v>63</v>
          </cell>
          <cell r="C40" t="str">
            <v>野芝</v>
          </cell>
          <cell r="E40" t="str">
            <v>ｍ2</v>
          </cell>
          <cell r="F40">
            <v>405</v>
          </cell>
          <cell r="G40" t="str">
            <v>県単価2-88</v>
          </cell>
        </row>
        <row r="41">
          <cell r="C41" t="str">
            <v>　資材単価</v>
          </cell>
        </row>
        <row r="42">
          <cell r="B42">
            <v>91</v>
          </cell>
          <cell r="C42" t="str">
            <v>砂</v>
          </cell>
          <cell r="D42" t="str">
            <v>クッション用</v>
          </cell>
          <cell r="E42" t="str">
            <v>ｍ3</v>
          </cell>
          <cell r="F42">
            <v>2200</v>
          </cell>
          <cell r="G42" t="str">
            <v>県単価2-65</v>
          </cell>
        </row>
        <row r="43">
          <cell r="B43">
            <v>92</v>
          </cell>
          <cell r="C43" t="str">
            <v>再生切込砕石</v>
          </cell>
          <cell r="D43" t="str">
            <v>RC-40</v>
          </cell>
          <cell r="E43" t="str">
            <v>ｍ3</v>
          </cell>
          <cell r="F43">
            <v>1900</v>
          </cell>
          <cell r="G43" t="str">
            <v>県単価2-57</v>
          </cell>
        </row>
        <row r="44">
          <cell r="B44">
            <v>93</v>
          </cell>
          <cell r="C44" t="str">
            <v>コンクリート</v>
          </cell>
          <cell r="D44" t="str">
            <v>18-8-25（20）</v>
          </cell>
          <cell r="E44" t="str">
            <v>ｍ3</v>
          </cell>
          <cell r="F44">
            <v>9400</v>
          </cell>
          <cell r="G44" t="str">
            <v>県単価2-31</v>
          </cell>
        </row>
        <row r="45">
          <cell r="B45">
            <v>94</v>
          </cell>
          <cell r="C45" t="str">
            <v>モルタル</v>
          </cell>
          <cell r="D45" t="str">
            <v>1：3</v>
          </cell>
          <cell r="E45" t="str">
            <v>ｍ3</v>
          </cell>
          <cell r="F45">
            <v>13900</v>
          </cell>
          <cell r="G45" t="str">
            <v>県単価2-50</v>
          </cell>
        </row>
        <row r="46">
          <cell r="B46">
            <v>95</v>
          </cell>
          <cell r="C46" t="str">
            <v>アスファルト混合物</v>
          </cell>
          <cell r="D46" t="str">
            <v>再生密粒度ｱｽｺﾝ(20)</v>
          </cell>
          <cell r="E46" t="str">
            <v>t</v>
          </cell>
          <cell r="F46">
            <v>6900</v>
          </cell>
          <cell r="G46" t="str">
            <v>県単価2-96</v>
          </cell>
        </row>
        <row r="47">
          <cell r="B47">
            <v>96</v>
          </cell>
          <cell r="C47" t="str">
            <v>アスファルト乳剤</v>
          </cell>
          <cell r="D47" t="str">
            <v>PK-3 ﾌﾟﾗｲﾑｺｰﾄ用</v>
          </cell>
          <cell r="E47" t="str">
            <v>L</v>
          </cell>
          <cell r="F47">
            <v>52</v>
          </cell>
          <cell r="G47" t="str">
            <v>県単価2-105</v>
          </cell>
        </row>
        <row r="48">
          <cell r="B48">
            <v>97</v>
          </cell>
          <cell r="C48" t="str">
            <v>アスファルト乳剤</v>
          </cell>
          <cell r="D48" t="str">
            <v>PK-4 ﾀｯｸｺｰﾄ用</v>
          </cell>
          <cell r="E48" t="str">
            <v>L</v>
          </cell>
          <cell r="F48">
            <v>52</v>
          </cell>
          <cell r="G48" t="str">
            <v>県単価2-105</v>
          </cell>
        </row>
        <row r="49">
          <cell r="B49">
            <v>98</v>
          </cell>
          <cell r="C49" t="str">
            <v>ｺﾝｸﾘｰﾄｶｯﾀ(ﾌﾞﾚｰﾄﾞ損耗費)</v>
          </cell>
          <cell r="D49" t="str">
            <v>径12ｲﾝﾁ</v>
          </cell>
          <cell r="E49" t="str">
            <v>枚</v>
          </cell>
          <cell r="F49">
            <v>28800</v>
          </cell>
          <cell r="G49" t="str">
            <v>県単価2-177</v>
          </cell>
        </row>
        <row r="50">
          <cell r="B50">
            <v>99</v>
          </cell>
          <cell r="C50" t="str">
            <v>ｺﾝｸﾘｰﾄｶｯﾀ(ﾌﾞﾚｰﾄﾞ損耗費)</v>
          </cell>
          <cell r="D50" t="str">
            <v>径16ｲﾝﾁ</v>
          </cell>
          <cell r="E50" t="str">
            <v>枚</v>
          </cell>
          <cell r="F50">
            <v>48600</v>
          </cell>
          <cell r="G50" t="str">
            <v>県単価2-177</v>
          </cell>
        </row>
        <row r="51">
          <cell r="B51">
            <v>100</v>
          </cell>
          <cell r="C51" t="str">
            <v>ｺﾝｸﾘｰﾄｶｯﾀ(ﾌﾞﾚｰﾄﾞ損耗費)</v>
          </cell>
          <cell r="D51" t="str">
            <v>径22ｲﾝﾁ</v>
          </cell>
          <cell r="E51" t="str">
            <v>枚</v>
          </cell>
          <cell r="F51">
            <v>90600</v>
          </cell>
          <cell r="G51" t="str">
            <v>県単価2-177</v>
          </cell>
        </row>
        <row r="52">
          <cell r="B52">
            <v>101</v>
          </cell>
          <cell r="C52" t="str">
            <v>ｺﾝｸﾘｰﾄｶｯﾀ(ﾌﾞﾚｰﾄﾞ損耗費)</v>
          </cell>
          <cell r="D52" t="str">
            <v>径24ｲﾝﾁ</v>
          </cell>
          <cell r="E52" t="str">
            <v>枚</v>
          </cell>
          <cell r="F52">
            <v>112000</v>
          </cell>
          <cell r="G52" t="str">
            <v>県単価2-177</v>
          </cell>
        </row>
        <row r="53">
          <cell r="B53">
            <v>102</v>
          </cell>
          <cell r="C53" t="str">
            <v>ｺﾝｸﾘｰﾄｶｯﾀ(ﾌﾞﾚｰﾄﾞ損耗費)</v>
          </cell>
          <cell r="D53" t="str">
            <v>径30ｲﾝﾁ</v>
          </cell>
          <cell r="E53" t="str">
            <v>枚</v>
          </cell>
          <cell r="F53">
            <v>132000</v>
          </cell>
          <cell r="G53" t="str">
            <v>県単価2-177</v>
          </cell>
        </row>
        <row r="54">
          <cell r="B54">
            <v>103</v>
          </cell>
          <cell r="C54" t="str">
            <v>接着剤</v>
          </cell>
          <cell r="D54" t="str">
            <v>PC桁用　エポキシ樹脂系</v>
          </cell>
          <cell r="E54" t="str">
            <v>kg</v>
          </cell>
          <cell r="F54">
            <v>2860</v>
          </cell>
          <cell r="G54" t="str">
            <v>県単価2-129</v>
          </cell>
        </row>
        <row r="55">
          <cell r="B55">
            <v>104</v>
          </cell>
          <cell r="C55" t="str">
            <v>松矢板</v>
          </cell>
          <cell r="D55" t="str">
            <v>2.0ｍ×4.5ｃｍ×12ｃｍ</v>
          </cell>
          <cell r="E55" t="str">
            <v>ｍ3</v>
          </cell>
          <cell r="F55">
            <v>26000</v>
          </cell>
          <cell r="G55" t="str">
            <v>県単価2-158</v>
          </cell>
        </row>
        <row r="56">
          <cell r="C56" t="str">
            <v xml:space="preserve">  各種料金その他</v>
          </cell>
        </row>
        <row r="57">
          <cell r="B57">
            <v>171</v>
          </cell>
          <cell r="C57" t="str">
            <v>建設発生土処理費</v>
          </cell>
          <cell r="D57" t="str">
            <v>I地区</v>
          </cell>
          <cell r="E57" t="str">
            <v>ｍ3</v>
          </cell>
          <cell r="F57">
            <v>970</v>
          </cell>
          <cell r="G57" t="str">
            <v>県単価2-184</v>
          </cell>
        </row>
        <row r="58">
          <cell r="B58">
            <v>172</v>
          </cell>
          <cell r="C58" t="str">
            <v>As廃材処分費</v>
          </cell>
          <cell r="D58" t="str">
            <v>処分地区：東葛</v>
          </cell>
          <cell r="E58" t="str">
            <v>t</v>
          </cell>
          <cell r="F58">
            <v>800</v>
          </cell>
          <cell r="G58" t="str">
            <v>県単価2-186</v>
          </cell>
        </row>
        <row r="59">
          <cell r="B59">
            <v>173</v>
          </cell>
          <cell r="C59" t="str">
            <v>鉄筋Co処分費</v>
          </cell>
          <cell r="D59" t="str">
            <v>処分地区：東葛</v>
          </cell>
          <cell r="E59" t="str">
            <v>t</v>
          </cell>
          <cell r="F59">
            <v>1300</v>
          </cell>
          <cell r="G59" t="str">
            <v>県単価2-187</v>
          </cell>
        </row>
        <row r="60">
          <cell r="B60">
            <v>174</v>
          </cell>
          <cell r="C60" t="str">
            <v>ﾀｲﾔ損耗費</v>
          </cell>
          <cell r="D60" t="str">
            <v>普通　2t積</v>
          </cell>
          <cell r="E60" t="str">
            <v>供用日</v>
          </cell>
          <cell r="F60">
            <v>247</v>
          </cell>
          <cell r="G60" t="str">
            <v>県単価5-3</v>
          </cell>
        </row>
        <row r="61">
          <cell r="B61">
            <v>175</v>
          </cell>
          <cell r="C61" t="str">
            <v>ﾀｲﾔ損耗費</v>
          </cell>
          <cell r="D61" t="str">
            <v>良好　2t積</v>
          </cell>
          <cell r="E61" t="str">
            <v>供用日</v>
          </cell>
          <cell r="F61">
            <v>151</v>
          </cell>
          <cell r="G61" t="str">
            <v>県単価5-3</v>
          </cell>
        </row>
        <row r="62">
          <cell r="B62">
            <v>176</v>
          </cell>
          <cell r="C62" t="str">
            <v>ﾀｲﾔ損耗費</v>
          </cell>
          <cell r="D62" t="str">
            <v>不良　2t積</v>
          </cell>
          <cell r="E62" t="str">
            <v>供用日</v>
          </cell>
          <cell r="F62">
            <v>576</v>
          </cell>
          <cell r="G62" t="str">
            <v>県単価5-3</v>
          </cell>
        </row>
        <row r="63">
          <cell r="B63">
            <v>177</v>
          </cell>
          <cell r="C63" t="str">
            <v>ﾀｲﾔ損耗費</v>
          </cell>
          <cell r="D63" t="str">
            <v>普通　4t積</v>
          </cell>
          <cell r="E63" t="str">
            <v>供用日</v>
          </cell>
          <cell r="F63">
            <v>393</v>
          </cell>
          <cell r="G63" t="str">
            <v>県単価5-3</v>
          </cell>
        </row>
        <row r="64">
          <cell r="B64">
            <v>178</v>
          </cell>
          <cell r="C64" t="str">
            <v>ﾀｲﾔ損耗費</v>
          </cell>
          <cell r="D64" t="str">
            <v>良好　4t積</v>
          </cell>
          <cell r="E64" t="str">
            <v>供用日</v>
          </cell>
          <cell r="F64">
            <v>243</v>
          </cell>
          <cell r="G64" t="str">
            <v>県単価5-3</v>
          </cell>
        </row>
        <row r="65">
          <cell r="B65">
            <v>179</v>
          </cell>
          <cell r="C65" t="str">
            <v>ﾀｲﾔ損耗費</v>
          </cell>
          <cell r="D65" t="str">
            <v>不良　4t積</v>
          </cell>
          <cell r="E65" t="str">
            <v>供用日</v>
          </cell>
          <cell r="F65">
            <v>905</v>
          </cell>
          <cell r="G65" t="str">
            <v>県単価5-3</v>
          </cell>
        </row>
        <row r="66">
          <cell r="B66">
            <v>180</v>
          </cell>
          <cell r="C66" t="str">
            <v>ﾀｲﾔ損耗費</v>
          </cell>
          <cell r="D66" t="str">
            <v>普通　10t積</v>
          </cell>
          <cell r="E66" t="str">
            <v>供用日</v>
          </cell>
          <cell r="F66">
            <v>1220</v>
          </cell>
          <cell r="G66" t="str">
            <v>県単価5-3</v>
          </cell>
        </row>
        <row r="67">
          <cell r="B67">
            <v>181</v>
          </cell>
          <cell r="C67" t="str">
            <v>ﾀｲﾔ損耗費</v>
          </cell>
          <cell r="D67" t="str">
            <v>良好　10t積</v>
          </cell>
          <cell r="E67" t="str">
            <v>供用日</v>
          </cell>
          <cell r="F67">
            <v>766</v>
          </cell>
          <cell r="G67" t="str">
            <v>県単価5-3</v>
          </cell>
        </row>
        <row r="68">
          <cell r="B68">
            <v>182</v>
          </cell>
          <cell r="C68" t="str">
            <v>ﾀｲﾔ損耗費</v>
          </cell>
          <cell r="D68" t="str">
            <v>不良　10t積</v>
          </cell>
          <cell r="E68" t="str">
            <v>供用日</v>
          </cell>
          <cell r="F68">
            <v>2790</v>
          </cell>
          <cell r="G68" t="str">
            <v>県単価5-3</v>
          </cell>
        </row>
        <row r="70">
          <cell r="C70" t="str">
            <v>機械損料</v>
          </cell>
        </row>
        <row r="71">
          <cell r="B71">
            <v>191</v>
          </cell>
          <cell r="C71" t="str">
            <v>クレーン付トラック機械損料</v>
          </cell>
          <cell r="D71" t="str">
            <v>4t積　2.9t吊</v>
          </cell>
          <cell r="E71" t="str">
            <v>h</v>
          </cell>
          <cell r="F71">
            <v>1920</v>
          </cell>
          <cell r="G71" t="str">
            <v>機損P.03-3</v>
          </cell>
        </row>
        <row r="72">
          <cell r="B72">
            <v>192</v>
          </cell>
          <cell r="C72" t="str">
            <v>ﾊﾞｯｸﾎｳ機械損料</v>
          </cell>
          <cell r="D72" t="str">
            <v>ｸﾛｰﾗ型　排出ｶﾞｽ対策型　平積0.60m3</v>
          </cell>
          <cell r="E72" t="str">
            <v>供用日</v>
          </cell>
          <cell r="F72">
            <v>17600</v>
          </cell>
          <cell r="G72" t="str">
            <v>機損P.02-7</v>
          </cell>
        </row>
        <row r="73">
          <cell r="B73">
            <v>193</v>
          </cell>
          <cell r="C73" t="str">
            <v>ﾊﾞｯｸﾎｳ機械損料</v>
          </cell>
          <cell r="D73" t="str">
            <v>ｸﾛｰﾗ型　排出ｶﾞｽ対策型　平積0.60m3</v>
          </cell>
          <cell r="E73" t="str">
            <v>h</v>
          </cell>
          <cell r="F73">
            <v>4350</v>
          </cell>
          <cell r="G73" t="str">
            <v>機損P.02-7</v>
          </cell>
        </row>
        <row r="74">
          <cell r="B74">
            <v>194</v>
          </cell>
          <cell r="C74" t="str">
            <v>振動ローラ機械損料</v>
          </cell>
          <cell r="D74" t="str">
            <v>ハンドガイド式　0.8～1.1t</v>
          </cell>
          <cell r="E74" t="str">
            <v>h</v>
          </cell>
          <cell r="F74">
            <v>420</v>
          </cell>
          <cell r="G74" t="str">
            <v>機損P.08-1</v>
          </cell>
        </row>
        <row r="75">
          <cell r="B75">
            <v>195</v>
          </cell>
          <cell r="C75" t="str">
            <v>タンパ機械損料</v>
          </cell>
          <cell r="D75" t="str">
            <v>60～100kg</v>
          </cell>
          <cell r="E75" t="str">
            <v>日</v>
          </cell>
          <cell r="F75">
            <v>760</v>
          </cell>
          <cell r="G75" t="str">
            <v>機損P.08-5</v>
          </cell>
        </row>
        <row r="76">
          <cell r="B76">
            <v>196</v>
          </cell>
          <cell r="C76" t="str">
            <v>ﾀﾞﾝﾌﾟﾄﾗｯｸ機械損料</v>
          </cell>
          <cell r="D76" t="str">
            <v>普通　ﾃﾞｨｰｾﾞﾙ　10ｔ積</v>
          </cell>
          <cell r="E76" t="str">
            <v>供用日</v>
          </cell>
          <cell r="F76">
            <v>15600</v>
          </cell>
          <cell r="G76" t="str">
            <v>機損P.03-1</v>
          </cell>
        </row>
        <row r="77">
          <cell r="B77">
            <v>197</v>
          </cell>
          <cell r="C77" t="str">
            <v>ｺﾝｸﾘｰﾄｶｯﾀ機械損料</v>
          </cell>
          <cell r="D77" t="str">
            <v>油圧　走行式ﾌﾞﾚｰﾄﾞ径45～56cm</v>
          </cell>
          <cell r="E77" t="str">
            <v>供用日</v>
          </cell>
          <cell r="F77">
            <v>2330</v>
          </cell>
          <cell r="G77" t="str">
            <v>機損P.11-7</v>
          </cell>
        </row>
        <row r="78">
          <cell r="B78">
            <v>198</v>
          </cell>
          <cell r="C78" t="str">
            <v>ﾊﾞｯｸﾎｳ機械損料</v>
          </cell>
          <cell r="D78" t="str">
            <v>ｸﾛｰﾗ型　排出ｶﾞｽ対策型　平積0.35m3</v>
          </cell>
          <cell r="E78" t="str">
            <v>供用日</v>
          </cell>
          <cell r="F78">
            <v>10100</v>
          </cell>
          <cell r="G78" t="str">
            <v>機損P.02-7</v>
          </cell>
        </row>
        <row r="79">
          <cell r="B79">
            <v>199</v>
          </cell>
          <cell r="C79" t="str">
            <v>ｱｽﾌｧﾙﾄﾌｨﾆｯｼｬ機械損料</v>
          </cell>
          <cell r="D79" t="str">
            <v>ﾎｲｰﾙ型　排出ｶﾞｽ対策型　2.4～6.0ｍ</v>
          </cell>
          <cell r="E79" t="str">
            <v>供用日</v>
          </cell>
          <cell r="F79">
            <v>39600</v>
          </cell>
          <cell r="G79" t="str">
            <v>機損P.10-3</v>
          </cell>
        </row>
        <row r="80">
          <cell r="B80">
            <v>200</v>
          </cell>
          <cell r="C80" t="str">
            <v>ﾛｰﾄﾞﾛｰﾗ機械損料</v>
          </cell>
          <cell r="D80" t="str">
            <v>ﾏｶﾀﾞﾑ　排出ｶﾞｽ対策型　10～12t</v>
          </cell>
          <cell r="E80" t="str">
            <v>供用日</v>
          </cell>
          <cell r="F80">
            <v>11900</v>
          </cell>
          <cell r="G80" t="str">
            <v>機損P.08-1</v>
          </cell>
        </row>
        <row r="81">
          <cell r="B81">
            <v>201</v>
          </cell>
          <cell r="C81" t="str">
            <v>ﾀｲﾔﾛｰﾗ機械損料</v>
          </cell>
          <cell r="D81" t="str">
            <v>排出ｶﾞｽ対策型　8～20t</v>
          </cell>
          <cell r="E81" t="str">
            <v>供用日</v>
          </cell>
          <cell r="F81">
            <v>10200</v>
          </cell>
          <cell r="G81" t="str">
            <v>機損P.08-1</v>
          </cell>
        </row>
        <row r="82">
          <cell r="B82">
            <v>202</v>
          </cell>
          <cell r="C82" t="str">
            <v>振動ﾛｰﾗ機械損料</v>
          </cell>
          <cell r="D82" t="str">
            <v>搭乗式　排出ｶﾞｽ対策型　ｺﾝﾊﾞｲﾝﾄﾞ型　3～4t</v>
          </cell>
          <cell r="E82" t="str">
            <v>供用日</v>
          </cell>
          <cell r="F82">
            <v>6260</v>
          </cell>
          <cell r="G82" t="str">
            <v>機損P.08-5</v>
          </cell>
        </row>
        <row r="83">
          <cell r="B83">
            <v>203</v>
          </cell>
          <cell r="C83" t="str">
            <v>ﾊﾞｯｸﾎｳ機械損料</v>
          </cell>
          <cell r="D83" t="str">
            <v>ｸﾛｰﾗ型　排出ｶﾞｽ対策型　平積0.35m3</v>
          </cell>
          <cell r="E83" t="str">
            <v>h</v>
          </cell>
          <cell r="F83">
            <v>2510</v>
          </cell>
          <cell r="G83" t="str">
            <v>機損P.02-7</v>
          </cell>
        </row>
        <row r="84">
          <cell r="B84">
            <v>204</v>
          </cell>
          <cell r="C84" t="str">
            <v>ﾊﾞｯｸﾎｳ機械損料</v>
          </cell>
          <cell r="D84" t="str">
            <v>ｸﾛｰﾗ型　排出ｶﾞｽ対策型　平積0.20m3</v>
          </cell>
          <cell r="E84" t="str">
            <v>h</v>
          </cell>
          <cell r="F84">
            <v>1760</v>
          </cell>
          <cell r="G84" t="str">
            <v>機損P.02-7</v>
          </cell>
        </row>
        <row r="85">
          <cell r="B85">
            <v>205</v>
          </cell>
          <cell r="C85" t="str">
            <v>ﾊﾞｯｸﾎｳ機械損料</v>
          </cell>
          <cell r="D85" t="str">
            <v>ｸﾚｰﾝ機能付　ｸﾛｰﾗ型　排出ｶﾞｽ対策型　平積0.35m3</v>
          </cell>
          <cell r="E85" t="str">
            <v>h</v>
          </cell>
          <cell r="F85">
            <v>2710</v>
          </cell>
          <cell r="G85" t="str">
            <v>機損P.02-11</v>
          </cell>
        </row>
        <row r="86">
          <cell r="B86">
            <v>206</v>
          </cell>
          <cell r="C86" t="str">
            <v>パイプ切断機機械損料</v>
          </cell>
          <cell r="D86" t="str">
            <v>NSφ75～450mm　油圧仕様（本体+ﾕﾆｯﾄ部）</v>
          </cell>
          <cell r="E86" t="str">
            <v>日</v>
          </cell>
          <cell r="F86">
            <v>2613</v>
          </cell>
          <cell r="G86" t="str">
            <v>見積1,075,500×243×10＾-5</v>
          </cell>
        </row>
        <row r="87">
          <cell r="B87">
            <v>207</v>
          </cell>
          <cell r="C87" t="str">
            <v>パイプ切断機機械損料</v>
          </cell>
          <cell r="D87" t="str">
            <v>NSφ500～1000mm　油圧仕様（本体+ﾕﾆｯﾄ部）</v>
          </cell>
          <cell r="E87" t="str">
            <v>日</v>
          </cell>
          <cell r="F87">
            <v>2898</v>
          </cell>
          <cell r="G87" t="str">
            <v>見積1,192,635×243×10＾-5</v>
          </cell>
        </row>
        <row r="88">
          <cell r="B88">
            <v>208</v>
          </cell>
          <cell r="C88" t="str">
            <v>ﾓｰﾀｸﾞﾚｰﾀﾞ運転損料</v>
          </cell>
          <cell r="D88" t="str">
            <v>3.1ｍ　油圧式　排出ｶﾞｽ対策型</v>
          </cell>
          <cell r="E88" t="str">
            <v>日</v>
          </cell>
          <cell r="F88">
            <v>16000</v>
          </cell>
          <cell r="G88" t="str">
            <v>機損P.07-2</v>
          </cell>
        </row>
        <row r="89">
          <cell r="B89">
            <v>209</v>
          </cell>
          <cell r="C89" t="str">
            <v>ﾊﾞｲﾌﾞﾛﾊﾝﾏ杭打機損料</v>
          </cell>
          <cell r="D89" t="str">
            <v>電動式・普通型60kW</v>
          </cell>
          <cell r="E89" t="str">
            <v>供用日</v>
          </cell>
          <cell r="F89">
            <v>23900</v>
          </cell>
          <cell r="G89" t="str">
            <v>機損P.05-2</v>
          </cell>
        </row>
        <row r="90">
          <cell r="B90">
            <v>210</v>
          </cell>
          <cell r="C90" t="str">
            <v>ｸﾛｰﾗｸﾚｰﾝ機械損料</v>
          </cell>
          <cell r="D90" t="str">
            <v>油圧駆動式ｳｲﾝﾁ・ﾗﾁｽｼﾞﾌﾞ型　50～55t吊</v>
          </cell>
          <cell r="E90" t="str">
            <v>供用日</v>
          </cell>
          <cell r="F90">
            <v>45700</v>
          </cell>
          <cell r="G90" t="str">
            <v>機損P.04-2</v>
          </cell>
        </row>
        <row r="91">
          <cell r="C91" t="str">
            <v>その他単価</v>
          </cell>
        </row>
        <row r="92">
          <cell r="B92">
            <v>501</v>
          </cell>
          <cell r="C92" t="str">
            <v>ポリエチレンフォーム</v>
          </cell>
          <cell r="D92" t="str">
            <v>φ150　t＝20mm</v>
          </cell>
          <cell r="E92" t="str">
            <v>ｍ</v>
          </cell>
          <cell r="F92">
            <v>639</v>
          </cell>
          <cell r="G92" t="str">
            <v>刊行物</v>
          </cell>
        </row>
        <row r="93">
          <cell r="B93">
            <v>502</v>
          </cell>
          <cell r="C93" t="str">
            <v>粘着テープ</v>
          </cell>
          <cell r="D93" t="str">
            <v>φ50　t＝20mm</v>
          </cell>
          <cell r="E93" t="str">
            <v>ｍ</v>
          </cell>
          <cell r="F93">
            <v>282</v>
          </cell>
          <cell r="G93" t="str">
            <v>刊行物</v>
          </cell>
        </row>
        <row r="94">
          <cell r="B94">
            <v>503</v>
          </cell>
          <cell r="C94" t="str">
            <v>粘着テープ</v>
          </cell>
          <cell r="D94" t="str">
            <v>t=0.2mm</v>
          </cell>
          <cell r="E94" t="str">
            <v>ｍ</v>
          </cell>
          <cell r="F94">
            <v>9</v>
          </cell>
          <cell r="G94" t="str">
            <v>刊行物</v>
          </cell>
        </row>
        <row r="95">
          <cell r="B95">
            <v>504</v>
          </cell>
          <cell r="C95" t="str">
            <v>ポリエチレンフィルム</v>
          </cell>
          <cell r="D95" t="str">
            <v>t＝0.05mm　幅150mm</v>
          </cell>
          <cell r="E95" t="str">
            <v>ｍ</v>
          </cell>
          <cell r="F95">
            <v>28</v>
          </cell>
          <cell r="G95" t="str">
            <v>刊行物</v>
          </cell>
        </row>
        <row r="96">
          <cell r="B96">
            <v>505</v>
          </cell>
          <cell r="C96" t="str">
            <v>ステンレス鋼板</v>
          </cell>
          <cell r="D96" t="str">
            <v>SUS304　t＝0.3mm</v>
          </cell>
          <cell r="E96" t="str">
            <v>ｍ2</v>
          </cell>
          <cell r="F96">
            <v>952</v>
          </cell>
          <cell r="G96" t="str">
            <v>400円/kg×2.38kg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代価一覧"/>
      <sheetName val="代価表"/>
      <sheetName val="労務･賃料・損料"/>
    </sheetNames>
    <sheetDataSet>
      <sheetData sheetId="0" refreshError="1"/>
      <sheetData sheetId="1" refreshError="1"/>
      <sheetData sheetId="2" refreshError="1"/>
      <sheetData sheetId="3" refreshError="1">
        <row r="2">
          <cell r="C2" t="str">
            <v>H17年度千葉県単価</v>
          </cell>
        </row>
        <row r="3">
          <cell r="C3" t="str">
            <v xml:space="preserve"> 労務単価</v>
          </cell>
        </row>
        <row r="4">
          <cell r="B4">
            <v>1</v>
          </cell>
          <cell r="C4" t="str">
            <v>土木一般世話役</v>
          </cell>
          <cell r="E4" t="str">
            <v>人</v>
          </cell>
          <cell r="F4">
            <v>19200</v>
          </cell>
          <cell r="G4" t="str">
            <v>県単価1-1</v>
          </cell>
        </row>
        <row r="5">
          <cell r="B5">
            <v>2</v>
          </cell>
          <cell r="C5" t="str">
            <v>特殊作業員</v>
          </cell>
          <cell r="E5" t="str">
            <v>人</v>
          </cell>
          <cell r="F5">
            <v>16000</v>
          </cell>
          <cell r="G5" t="str">
            <v>県単価1-1</v>
          </cell>
        </row>
        <row r="6">
          <cell r="B6">
            <v>3</v>
          </cell>
          <cell r="C6" t="str">
            <v>普通作業員</v>
          </cell>
          <cell r="E6" t="str">
            <v>人</v>
          </cell>
          <cell r="F6">
            <v>13400</v>
          </cell>
          <cell r="G6" t="str">
            <v>県単価1-1</v>
          </cell>
        </row>
        <row r="7">
          <cell r="B7">
            <v>4</v>
          </cell>
          <cell r="C7" t="str">
            <v>交通誘導員</v>
          </cell>
          <cell r="E7" t="str">
            <v>人</v>
          </cell>
          <cell r="F7">
            <v>8300</v>
          </cell>
          <cell r="G7" t="str">
            <v>県単価1-2</v>
          </cell>
        </row>
        <row r="8">
          <cell r="B8">
            <v>5</v>
          </cell>
          <cell r="C8" t="str">
            <v>と　び　工</v>
          </cell>
          <cell r="E8" t="str">
            <v>人</v>
          </cell>
          <cell r="F8">
            <v>17700</v>
          </cell>
          <cell r="G8" t="str">
            <v>県単価1-1</v>
          </cell>
        </row>
        <row r="9">
          <cell r="B9">
            <v>6</v>
          </cell>
          <cell r="C9" t="str">
            <v>ブ ロ ッ ク 工</v>
          </cell>
          <cell r="E9" t="str">
            <v>人</v>
          </cell>
          <cell r="F9">
            <v>21400</v>
          </cell>
          <cell r="G9" t="str">
            <v>県単価1-1</v>
          </cell>
        </row>
        <row r="10">
          <cell r="B10">
            <v>7</v>
          </cell>
          <cell r="C10" t="str">
            <v>鉄 筋 工</v>
          </cell>
          <cell r="E10" t="str">
            <v>人</v>
          </cell>
          <cell r="F10">
            <v>17500</v>
          </cell>
          <cell r="G10" t="str">
            <v>県単価1-1</v>
          </cell>
        </row>
        <row r="11">
          <cell r="B11">
            <v>8</v>
          </cell>
          <cell r="C11" t="str">
            <v>型 枠 工</v>
          </cell>
          <cell r="E11" t="str">
            <v>人</v>
          </cell>
          <cell r="F11">
            <v>18200</v>
          </cell>
          <cell r="G11" t="str">
            <v>県単価1-2</v>
          </cell>
        </row>
        <row r="12">
          <cell r="B12">
            <v>9</v>
          </cell>
          <cell r="C12" t="str">
            <v>溶 接 工</v>
          </cell>
          <cell r="E12" t="str">
            <v>人</v>
          </cell>
          <cell r="F12">
            <v>19300</v>
          </cell>
          <cell r="G12" t="str">
            <v>県単価1-1</v>
          </cell>
        </row>
        <row r="13">
          <cell r="B13">
            <v>10</v>
          </cell>
          <cell r="C13" t="str">
            <v>左 官 工</v>
          </cell>
          <cell r="E13" t="str">
            <v>人</v>
          </cell>
          <cell r="F13">
            <v>18100</v>
          </cell>
          <cell r="G13" t="str">
            <v>県単価1-2</v>
          </cell>
        </row>
        <row r="14">
          <cell r="B14">
            <v>11</v>
          </cell>
          <cell r="C14" t="str">
            <v>配 管 工</v>
          </cell>
          <cell r="E14" t="str">
            <v>人</v>
          </cell>
          <cell r="F14">
            <v>17400</v>
          </cell>
          <cell r="G14" t="str">
            <v>県単価1-2</v>
          </cell>
        </row>
        <row r="15">
          <cell r="B15">
            <v>12</v>
          </cell>
          <cell r="C15" t="str">
            <v>特殊運転手</v>
          </cell>
          <cell r="E15" t="str">
            <v>人</v>
          </cell>
          <cell r="F15">
            <v>17000</v>
          </cell>
          <cell r="G15" t="str">
            <v>県単価1-1</v>
          </cell>
        </row>
        <row r="16">
          <cell r="B16">
            <v>13</v>
          </cell>
          <cell r="C16" t="str">
            <v>石 工</v>
          </cell>
          <cell r="E16" t="str">
            <v>人</v>
          </cell>
          <cell r="F16">
            <v>20900</v>
          </cell>
          <cell r="G16" t="str">
            <v>県単価1-1</v>
          </cell>
        </row>
        <row r="17">
          <cell r="B17">
            <v>14</v>
          </cell>
          <cell r="C17" t="str">
            <v>電  工</v>
          </cell>
          <cell r="E17" t="str">
            <v>人</v>
          </cell>
          <cell r="F17">
            <v>17200</v>
          </cell>
          <cell r="G17" t="str">
            <v>県単価1-1</v>
          </cell>
        </row>
        <row r="18">
          <cell r="B18">
            <v>15</v>
          </cell>
          <cell r="C18" t="str">
            <v>一般運転手</v>
          </cell>
          <cell r="E18" t="str">
            <v>人</v>
          </cell>
          <cell r="F18">
            <v>15100</v>
          </cell>
          <cell r="G18" t="str">
            <v>県単価1-1</v>
          </cell>
        </row>
        <row r="19">
          <cell r="B19">
            <v>16</v>
          </cell>
          <cell r="C19" t="str">
            <v>板金工</v>
          </cell>
          <cell r="E19" t="str">
            <v>人</v>
          </cell>
          <cell r="F19">
            <v>15400</v>
          </cell>
          <cell r="G19" t="str">
            <v>県単価1-2</v>
          </cell>
        </row>
        <row r="20">
          <cell r="B20">
            <v>17</v>
          </cell>
          <cell r="C20" t="str">
            <v>保温工</v>
          </cell>
          <cell r="E20" t="str">
            <v>人</v>
          </cell>
          <cell r="F20">
            <v>17200</v>
          </cell>
          <cell r="G20" t="str">
            <v>県単価1-2</v>
          </cell>
        </row>
        <row r="21">
          <cell r="C21" t="str">
            <v>機械賃料単価</v>
          </cell>
        </row>
        <row r="22">
          <cell r="B22">
            <v>31</v>
          </cell>
          <cell r="C22" t="str">
            <v>ﾄﾗｯｸｸﾚｰﾝ賃料</v>
          </cell>
          <cell r="D22" t="str">
            <v>【油圧伸縮ジブ型】 4.9t吊</v>
          </cell>
          <cell r="E22" t="str">
            <v>日</v>
          </cell>
          <cell r="F22">
            <v>23200</v>
          </cell>
          <cell r="G22" t="str">
            <v>県単価4-4</v>
          </cell>
        </row>
        <row r="23">
          <cell r="B23">
            <v>32</v>
          </cell>
          <cell r="C23" t="str">
            <v>ﾄﾗｯｸｸﾚｰﾝ賃料</v>
          </cell>
          <cell r="D23" t="str">
            <v>【油圧伸縮ジブ型】 16t吊</v>
          </cell>
          <cell r="E23" t="str">
            <v>日</v>
          </cell>
          <cell r="F23">
            <v>30400</v>
          </cell>
          <cell r="G23" t="str">
            <v>県単価4-4</v>
          </cell>
        </row>
        <row r="24">
          <cell r="B24">
            <v>33</v>
          </cell>
          <cell r="C24" t="str">
            <v>ﾄﾗｯｸｸﾚｰﾝ賃料</v>
          </cell>
          <cell r="D24" t="str">
            <v>【油圧伸縮ジブ型】 20t吊</v>
          </cell>
          <cell r="E24" t="str">
            <v>日</v>
          </cell>
          <cell r="F24">
            <v>32800</v>
          </cell>
          <cell r="G24" t="str">
            <v>県単価4-4</v>
          </cell>
        </row>
        <row r="25">
          <cell r="B25">
            <v>35</v>
          </cell>
          <cell r="C25" t="str">
            <v>ﾄﾗｯｸｸﾚｰﾝ賃料</v>
          </cell>
          <cell r="D25" t="str">
            <v>【油圧伸縮ジブ型】 25t吊</v>
          </cell>
          <cell r="E25" t="str">
            <v>日</v>
          </cell>
          <cell r="F25">
            <v>36800</v>
          </cell>
          <cell r="G25" t="str">
            <v>県単価4-4</v>
          </cell>
        </row>
        <row r="26">
          <cell r="B26">
            <v>36</v>
          </cell>
          <cell r="C26" t="str">
            <v>ﾄﾗｯｸｸﾚｰﾝ賃料</v>
          </cell>
          <cell r="D26" t="str">
            <v>【油圧伸縮ジブ型】 30t吊</v>
          </cell>
          <cell r="E26" t="str">
            <v>日</v>
          </cell>
          <cell r="F26">
            <v>44000</v>
          </cell>
          <cell r="G26" t="str">
            <v>県単価4-5</v>
          </cell>
        </row>
        <row r="27">
          <cell r="B27">
            <v>37</v>
          </cell>
          <cell r="C27" t="str">
            <v>ﾄﾗｯｸｸﾚｰﾝ賃料</v>
          </cell>
          <cell r="D27" t="str">
            <v>【油圧伸縮ジブ型】 35t吊</v>
          </cell>
          <cell r="E27" t="str">
            <v>日</v>
          </cell>
          <cell r="F27">
            <v>52000</v>
          </cell>
          <cell r="G27" t="str">
            <v>県単価4-5</v>
          </cell>
        </row>
        <row r="28">
          <cell r="B28">
            <v>38</v>
          </cell>
          <cell r="C28" t="str">
            <v>ﾄﾗｯｸｸﾚｰﾝ賃料</v>
          </cell>
          <cell r="D28" t="str">
            <v>【油圧伸縮ジブ型】 45t吊</v>
          </cell>
          <cell r="E28" t="str">
            <v>日</v>
          </cell>
          <cell r="F28">
            <v>60000</v>
          </cell>
          <cell r="G28" t="str">
            <v>県単価4-5</v>
          </cell>
        </row>
        <row r="29">
          <cell r="B29">
            <v>39</v>
          </cell>
          <cell r="C29" t="str">
            <v>ﾄﾗｯｸｸﾚｰﾝ賃料</v>
          </cell>
          <cell r="D29" t="str">
            <v>【油圧伸縮ジブ型】 50t吊</v>
          </cell>
          <cell r="E29" t="str">
            <v>日</v>
          </cell>
          <cell r="F29">
            <v>64800</v>
          </cell>
          <cell r="G29" t="str">
            <v>県単価4-5</v>
          </cell>
        </row>
        <row r="30">
          <cell r="B30">
            <v>40</v>
          </cell>
          <cell r="C30" t="str">
            <v>ﾄﾗｯｸｸﾚｰﾝ賃料</v>
          </cell>
          <cell r="D30" t="str">
            <v>【油圧伸縮ジブ型】 100t吊</v>
          </cell>
          <cell r="E30" t="str">
            <v>日</v>
          </cell>
          <cell r="F30">
            <v>140000</v>
          </cell>
          <cell r="G30" t="str">
            <v>県単価4-5</v>
          </cell>
        </row>
        <row r="31">
          <cell r="B31">
            <v>41</v>
          </cell>
          <cell r="C31" t="str">
            <v>ﾄﾗｯｸｸﾚｰﾝ賃料</v>
          </cell>
          <cell r="D31" t="str">
            <v>【油圧伸縮ジブ型】 120t吊</v>
          </cell>
          <cell r="E31" t="str">
            <v>日</v>
          </cell>
          <cell r="F31">
            <v>158000</v>
          </cell>
          <cell r="G31" t="str">
            <v>県単価4-5</v>
          </cell>
        </row>
        <row r="32">
          <cell r="B32">
            <v>42</v>
          </cell>
          <cell r="C32" t="str">
            <v>ﾄﾗｯｸｸﾚｰﾝ賃料</v>
          </cell>
          <cell r="D32" t="str">
            <v>【油圧伸縮ジブ型】 160t吊</v>
          </cell>
          <cell r="E32" t="str">
            <v>日</v>
          </cell>
          <cell r="F32">
            <v>216000</v>
          </cell>
          <cell r="G32" t="str">
            <v>県単価4-5</v>
          </cell>
        </row>
        <row r="33">
          <cell r="B33">
            <v>43</v>
          </cell>
          <cell r="C33" t="str">
            <v>ﾄﾗｯｸｸﾚｰﾝ賃料</v>
          </cell>
          <cell r="D33" t="str">
            <v>【油圧伸縮ジブ型】 200t吊</v>
          </cell>
          <cell r="E33" t="str">
            <v>日</v>
          </cell>
          <cell r="F33">
            <v>307000</v>
          </cell>
          <cell r="G33" t="str">
            <v>県単価4-5</v>
          </cell>
        </row>
        <row r="34">
          <cell r="B34">
            <v>44</v>
          </cell>
          <cell r="C34" t="str">
            <v>ﾄﾗｯｸｸﾚｰﾝ賃料</v>
          </cell>
          <cell r="D34" t="str">
            <v>【油圧伸縮ジブ型】 360t吊</v>
          </cell>
          <cell r="E34" t="str">
            <v>日</v>
          </cell>
          <cell r="F34">
            <v>539000</v>
          </cell>
          <cell r="G34" t="str">
            <v>県単価4-5</v>
          </cell>
        </row>
        <row r="35">
          <cell r="B35">
            <v>51</v>
          </cell>
          <cell r="C35" t="str">
            <v>発動発電機賃料</v>
          </cell>
          <cell r="D35" t="str">
            <v>20kVA　ﾃﾞｨｰｾﾞﾙ駆動</v>
          </cell>
          <cell r="E35" t="str">
            <v>供用日</v>
          </cell>
          <cell r="F35">
            <v>1460</v>
          </cell>
          <cell r="G35" t="str">
            <v>県単価4-4</v>
          </cell>
        </row>
        <row r="36">
          <cell r="B36">
            <v>52</v>
          </cell>
          <cell r="C36" t="str">
            <v>工事用水中ポンプ賃料</v>
          </cell>
          <cell r="D36" t="str">
            <v>口径150mm　揚程10ｍ　7.5kW</v>
          </cell>
          <cell r="E36" t="str">
            <v>供用日</v>
          </cell>
          <cell r="F36">
            <v>298</v>
          </cell>
          <cell r="G36" t="str">
            <v>県単価4-3</v>
          </cell>
        </row>
        <row r="37">
          <cell r="C37" t="str">
            <v>材料単価</v>
          </cell>
        </row>
        <row r="38">
          <cell r="B38">
            <v>61</v>
          </cell>
          <cell r="C38" t="str">
            <v>軽  油</v>
          </cell>
          <cell r="E38" t="str">
            <v>L</v>
          </cell>
          <cell r="F38">
            <v>88</v>
          </cell>
          <cell r="G38" t="str">
            <v>県単価2-178</v>
          </cell>
        </row>
        <row r="39">
          <cell r="B39">
            <v>62</v>
          </cell>
          <cell r="C39" t="str">
            <v>ｶﾞｿﾘﾝ</v>
          </cell>
          <cell r="D39" t="str">
            <v xml:space="preserve"> ﾚｷﾞｭﾗｰ</v>
          </cell>
          <cell r="E39" t="str">
            <v>L</v>
          </cell>
          <cell r="F39">
            <v>114</v>
          </cell>
          <cell r="G39" t="str">
            <v>県単価2-178</v>
          </cell>
        </row>
        <row r="40">
          <cell r="B40">
            <v>63</v>
          </cell>
          <cell r="C40" t="str">
            <v>野芝</v>
          </cell>
          <cell r="E40" t="str">
            <v>ｍ2</v>
          </cell>
          <cell r="F40">
            <v>405</v>
          </cell>
          <cell r="G40" t="str">
            <v>県単価2-88</v>
          </cell>
        </row>
        <row r="41">
          <cell r="C41" t="str">
            <v>　資材単価</v>
          </cell>
        </row>
        <row r="42">
          <cell r="B42">
            <v>91</v>
          </cell>
          <cell r="C42" t="str">
            <v>砂</v>
          </cell>
          <cell r="D42" t="str">
            <v>クッション用</v>
          </cell>
          <cell r="E42" t="str">
            <v>ｍ3</v>
          </cell>
          <cell r="F42">
            <v>2200</v>
          </cell>
          <cell r="G42" t="str">
            <v>県単価2-65</v>
          </cell>
        </row>
        <row r="43">
          <cell r="B43">
            <v>92</v>
          </cell>
          <cell r="C43" t="str">
            <v>再生切込砕石</v>
          </cell>
          <cell r="D43" t="str">
            <v>RC-40</v>
          </cell>
          <cell r="E43" t="str">
            <v>ｍ3</v>
          </cell>
          <cell r="F43">
            <v>1900</v>
          </cell>
          <cell r="G43" t="str">
            <v>県単価2-57</v>
          </cell>
        </row>
        <row r="44">
          <cell r="B44">
            <v>93</v>
          </cell>
          <cell r="C44" t="str">
            <v>コンクリート</v>
          </cell>
          <cell r="D44" t="str">
            <v>18-8-25（20）</v>
          </cell>
          <cell r="E44" t="str">
            <v>ｍ3</v>
          </cell>
          <cell r="F44">
            <v>9400</v>
          </cell>
          <cell r="G44" t="str">
            <v>県単価2-31</v>
          </cell>
        </row>
        <row r="45">
          <cell r="B45">
            <v>94</v>
          </cell>
          <cell r="C45" t="str">
            <v>モルタル</v>
          </cell>
          <cell r="D45" t="str">
            <v>1：3</v>
          </cell>
          <cell r="E45" t="str">
            <v>ｍ3</v>
          </cell>
          <cell r="F45">
            <v>13900</v>
          </cell>
          <cell r="G45" t="str">
            <v>県単価2-50</v>
          </cell>
        </row>
        <row r="46">
          <cell r="B46">
            <v>95</v>
          </cell>
          <cell r="C46" t="str">
            <v>アスファルト混合物</v>
          </cell>
          <cell r="D46" t="str">
            <v>再生密粒度ｱｽｺﾝ(20)</v>
          </cell>
          <cell r="E46" t="str">
            <v>t</v>
          </cell>
          <cell r="F46">
            <v>6900</v>
          </cell>
          <cell r="G46" t="str">
            <v>県単価2-96</v>
          </cell>
        </row>
        <row r="47">
          <cell r="B47">
            <v>96</v>
          </cell>
          <cell r="C47" t="str">
            <v>アスファルト乳剤</v>
          </cell>
          <cell r="D47" t="str">
            <v>PK-3 ﾌﾟﾗｲﾑｺｰﾄ用</v>
          </cell>
          <cell r="E47" t="str">
            <v>L</v>
          </cell>
          <cell r="F47">
            <v>52</v>
          </cell>
          <cell r="G47" t="str">
            <v>県単価2-105</v>
          </cell>
        </row>
        <row r="48">
          <cell r="B48">
            <v>97</v>
          </cell>
          <cell r="C48" t="str">
            <v>アスファルト乳剤</v>
          </cell>
          <cell r="D48" t="str">
            <v>PK-4 ﾀｯｸｺｰﾄ用</v>
          </cell>
          <cell r="E48" t="str">
            <v>L</v>
          </cell>
          <cell r="F48">
            <v>52</v>
          </cell>
          <cell r="G48" t="str">
            <v>県単価2-105</v>
          </cell>
        </row>
        <row r="49">
          <cell r="B49">
            <v>98</v>
          </cell>
          <cell r="C49" t="str">
            <v>ｺﾝｸﾘｰﾄｶｯﾀ(ﾌﾞﾚｰﾄﾞ損耗費)</v>
          </cell>
          <cell r="D49" t="str">
            <v>径12ｲﾝﾁ</v>
          </cell>
          <cell r="E49" t="str">
            <v>枚</v>
          </cell>
          <cell r="F49">
            <v>28800</v>
          </cell>
          <cell r="G49" t="str">
            <v>県単価2-177</v>
          </cell>
        </row>
        <row r="50">
          <cell r="B50">
            <v>99</v>
          </cell>
          <cell r="C50" t="str">
            <v>ｺﾝｸﾘｰﾄｶｯﾀ(ﾌﾞﾚｰﾄﾞ損耗費)</v>
          </cell>
          <cell r="D50" t="str">
            <v>径16ｲﾝﾁ</v>
          </cell>
          <cell r="E50" t="str">
            <v>枚</v>
          </cell>
          <cell r="F50">
            <v>48600</v>
          </cell>
          <cell r="G50" t="str">
            <v>県単価2-177</v>
          </cell>
        </row>
        <row r="51">
          <cell r="B51">
            <v>100</v>
          </cell>
          <cell r="C51" t="str">
            <v>ｺﾝｸﾘｰﾄｶｯﾀ(ﾌﾞﾚｰﾄﾞ損耗費)</v>
          </cell>
          <cell r="D51" t="str">
            <v>径22ｲﾝﾁ</v>
          </cell>
          <cell r="E51" t="str">
            <v>枚</v>
          </cell>
          <cell r="F51">
            <v>90600</v>
          </cell>
          <cell r="G51" t="str">
            <v>県単価2-177</v>
          </cell>
        </row>
        <row r="52">
          <cell r="B52">
            <v>101</v>
          </cell>
          <cell r="C52" t="str">
            <v>ｺﾝｸﾘｰﾄｶｯﾀ(ﾌﾞﾚｰﾄﾞ損耗費)</v>
          </cell>
          <cell r="D52" t="str">
            <v>径24ｲﾝﾁ</v>
          </cell>
          <cell r="E52" t="str">
            <v>枚</v>
          </cell>
          <cell r="F52">
            <v>112000</v>
          </cell>
          <cell r="G52" t="str">
            <v>県単価2-177</v>
          </cell>
        </row>
        <row r="53">
          <cell r="B53">
            <v>102</v>
          </cell>
          <cell r="C53" t="str">
            <v>ｺﾝｸﾘｰﾄｶｯﾀ(ﾌﾞﾚｰﾄﾞ損耗費)</v>
          </cell>
          <cell r="D53" t="str">
            <v>径30ｲﾝﾁ</v>
          </cell>
          <cell r="E53" t="str">
            <v>枚</v>
          </cell>
          <cell r="F53">
            <v>132000</v>
          </cell>
          <cell r="G53" t="str">
            <v>県単価2-177</v>
          </cell>
        </row>
        <row r="54">
          <cell r="B54">
            <v>103</v>
          </cell>
          <cell r="C54" t="str">
            <v>接着剤</v>
          </cell>
          <cell r="D54" t="str">
            <v>PC桁用　エポキシ樹脂系</v>
          </cell>
          <cell r="E54" t="str">
            <v>kg</v>
          </cell>
          <cell r="F54">
            <v>2860</v>
          </cell>
          <cell r="G54" t="str">
            <v>県単価2-129</v>
          </cell>
        </row>
        <row r="55">
          <cell r="B55">
            <v>104</v>
          </cell>
          <cell r="C55" t="str">
            <v>松矢板</v>
          </cell>
          <cell r="D55" t="str">
            <v>2.0ｍ×4.5ｃｍ×12ｃｍ</v>
          </cell>
          <cell r="E55" t="str">
            <v>ｍ3</v>
          </cell>
          <cell r="F55">
            <v>26000</v>
          </cell>
          <cell r="G55" t="str">
            <v>県単価2-158</v>
          </cell>
        </row>
        <row r="56">
          <cell r="C56" t="str">
            <v xml:space="preserve">  各種料金その他</v>
          </cell>
        </row>
        <row r="57">
          <cell r="B57">
            <v>171</v>
          </cell>
          <cell r="C57" t="str">
            <v>建設発生土処理費</v>
          </cell>
          <cell r="D57" t="str">
            <v>I地区</v>
          </cell>
          <cell r="E57" t="str">
            <v>ｍ3</v>
          </cell>
          <cell r="F57">
            <v>970</v>
          </cell>
          <cell r="G57" t="str">
            <v>県単価2-184</v>
          </cell>
        </row>
        <row r="58">
          <cell r="B58">
            <v>172</v>
          </cell>
          <cell r="C58" t="str">
            <v>As廃材処分費</v>
          </cell>
          <cell r="D58" t="str">
            <v>処分地区：東葛</v>
          </cell>
          <cell r="E58" t="str">
            <v>t</v>
          </cell>
          <cell r="F58">
            <v>800</v>
          </cell>
          <cell r="G58" t="str">
            <v>県単価2-186</v>
          </cell>
        </row>
        <row r="59">
          <cell r="B59">
            <v>173</v>
          </cell>
          <cell r="C59" t="str">
            <v>鉄筋Co処分費</v>
          </cell>
          <cell r="D59" t="str">
            <v>処分地区：東葛</v>
          </cell>
          <cell r="E59" t="str">
            <v>t</v>
          </cell>
          <cell r="F59">
            <v>1300</v>
          </cell>
          <cell r="G59" t="str">
            <v>県単価2-187</v>
          </cell>
        </row>
        <row r="60">
          <cell r="B60">
            <v>174</v>
          </cell>
          <cell r="C60" t="str">
            <v>ﾀｲﾔ損耗費</v>
          </cell>
          <cell r="D60" t="str">
            <v>普通　2t積</v>
          </cell>
          <cell r="E60" t="str">
            <v>供用日</v>
          </cell>
          <cell r="F60">
            <v>247</v>
          </cell>
          <cell r="G60" t="str">
            <v>県単価5-3</v>
          </cell>
        </row>
        <row r="61">
          <cell r="B61">
            <v>175</v>
          </cell>
          <cell r="C61" t="str">
            <v>ﾀｲﾔ損耗費</v>
          </cell>
          <cell r="D61" t="str">
            <v>良好　2t積</v>
          </cell>
          <cell r="E61" t="str">
            <v>供用日</v>
          </cell>
          <cell r="F61">
            <v>151</v>
          </cell>
          <cell r="G61" t="str">
            <v>県単価5-3</v>
          </cell>
        </row>
        <row r="62">
          <cell r="B62">
            <v>176</v>
          </cell>
          <cell r="C62" t="str">
            <v>ﾀｲﾔ損耗費</v>
          </cell>
          <cell r="D62" t="str">
            <v>不良　2t積</v>
          </cell>
          <cell r="E62" t="str">
            <v>供用日</v>
          </cell>
          <cell r="F62">
            <v>576</v>
          </cell>
          <cell r="G62" t="str">
            <v>県単価5-3</v>
          </cell>
        </row>
        <row r="63">
          <cell r="B63">
            <v>177</v>
          </cell>
          <cell r="C63" t="str">
            <v>ﾀｲﾔ損耗費</v>
          </cell>
          <cell r="D63" t="str">
            <v>普通　4t積</v>
          </cell>
          <cell r="E63" t="str">
            <v>供用日</v>
          </cell>
          <cell r="F63">
            <v>393</v>
          </cell>
          <cell r="G63" t="str">
            <v>県単価5-3</v>
          </cell>
        </row>
        <row r="64">
          <cell r="B64">
            <v>178</v>
          </cell>
          <cell r="C64" t="str">
            <v>ﾀｲﾔ損耗費</v>
          </cell>
          <cell r="D64" t="str">
            <v>良好　4t積</v>
          </cell>
          <cell r="E64" t="str">
            <v>供用日</v>
          </cell>
          <cell r="F64">
            <v>243</v>
          </cell>
          <cell r="G64" t="str">
            <v>県単価5-3</v>
          </cell>
        </row>
        <row r="65">
          <cell r="B65">
            <v>179</v>
          </cell>
          <cell r="C65" t="str">
            <v>ﾀｲﾔ損耗費</v>
          </cell>
          <cell r="D65" t="str">
            <v>不良　4t積</v>
          </cell>
          <cell r="E65" t="str">
            <v>供用日</v>
          </cell>
          <cell r="F65">
            <v>905</v>
          </cell>
          <cell r="G65" t="str">
            <v>県単価5-3</v>
          </cell>
        </row>
        <row r="66">
          <cell r="B66">
            <v>180</v>
          </cell>
          <cell r="C66" t="str">
            <v>ﾀｲﾔ損耗費</v>
          </cell>
          <cell r="D66" t="str">
            <v>普通　10t積</v>
          </cell>
          <cell r="E66" t="str">
            <v>供用日</v>
          </cell>
          <cell r="F66">
            <v>1220</v>
          </cell>
          <cell r="G66" t="str">
            <v>県単価5-3</v>
          </cell>
        </row>
        <row r="67">
          <cell r="B67">
            <v>181</v>
          </cell>
          <cell r="C67" t="str">
            <v>ﾀｲﾔ損耗費</v>
          </cell>
          <cell r="D67" t="str">
            <v>良好　10t積</v>
          </cell>
          <cell r="E67" t="str">
            <v>供用日</v>
          </cell>
          <cell r="F67">
            <v>766</v>
          </cell>
          <cell r="G67" t="str">
            <v>県単価5-3</v>
          </cell>
        </row>
        <row r="68">
          <cell r="B68">
            <v>182</v>
          </cell>
          <cell r="C68" t="str">
            <v>ﾀｲﾔ損耗費</v>
          </cell>
          <cell r="D68" t="str">
            <v>不良　10t積</v>
          </cell>
          <cell r="E68" t="str">
            <v>供用日</v>
          </cell>
          <cell r="F68">
            <v>2790</v>
          </cell>
          <cell r="G68" t="str">
            <v>県単価5-3</v>
          </cell>
        </row>
        <row r="70">
          <cell r="C70" t="str">
            <v>機械損料</v>
          </cell>
        </row>
        <row r="71">
          <cell r="B71">
            <v>191</v>
          </cell>
          <cell r="C71" t="str">
            <v>クレーン付トラック機械損料</v>
          </cell>
          <cell r="D71" t="str">
            <v>4t積　2.9t吊</v>
          </cell>
          <cell r="E71" t="str">
            <v>h</v>
          </cell>
          <cell r="F71">
            <v>1920</v>
          </cell>
          <cell r="G71" t="str">
            <v>機損P.03-3</v>
          </cell>
        </row>
        <row r="72">
          <cell r="B72">
            <v>192</v>
          </cell>
          <cell r="C72" t="str">
            <v>ﾊﾞｯｸﾎｳ機械損料</v>
          </cell>
          <cell r="D72" t="str">
            <v>ｸﾛｰﾗ型　排出ｶﾞｽ対策型　平積0.60m3</v>
          </cell>
          <cell r="E72" t="str">
            <v>供用日</v>
          </cell>
          <cell r="F72">
            <v>17600</v>
          </cell>
          <cell r="G72" t="str">
            <v>機損P.02-7</v>
          </cell>
        </row>
        <row r="73">
          <cell r="B73">
            <v>193</v>
          </cell>
          <cell r="C73" t="str">
            <v>ﾊﾞｯｸﾎｳ機械損料</v>
          </cell>
          <cell r="D73" t="str">
            <v>ｸﾛｰﾗ型　排出ｶﾞｽ対策型　平積0.60m3</v>
          </cell>
          <cell r="E73" t="str">
            <v>h</v>
          </cell>
          <cell r="F73">
            <v>4350</v>
          </cell>
          <cell r="G73" t="str">
            <v>機損P.02-7</v>
          </cell>
        </row>
        <row r="74">
          <cell r="B74">
            <v>194</v>
          </cell>
          <cell r="C74" t="str">
            <v>振動ローラ機械損料</v>
          </cell>
          <cell r="D74" t="str">
            <v>ハンドガイド式　0.8～1.1t</v>
          </cell>
          <cell r="E74" t="str">
            <v>h</v>
          </cell>
          <cell r="F74">
            <v>420</v>
          </cell>
          <cell r="G74" t="str">
            <v>機損P.08-1</v>
          </cell>
        </row>
        <row r="75">
          <cell r="B75">
            <v>195</v>
          </cell>
          <cell r="C75" t="str">
            <v>タンパ機械損料</v>
          </cell>
          <cell r="D75" t="str">
            <v>60～100kg</v>
          </cell>
          <cell r="E75" t="str">
            <v>日</v>
          </cell>
          <cell r="F75">
            <v>760</v>
          </cell>
          <cell r="G75" t="str">
            <v>機損P.08-5</v>
          </cell>
        </row>
        <row r="76">
          <cell r="B76">
            <v>196</v>
          </cell>
          <cell r="C76" t="str">
            <v>ﾀﾞﾝﾌﾟﾄﾗｯｸ機械損料</v>
          </cell>
          <cell r="D76" t="str">
            <v>普通　ﾃﾞｨｰｾﾞﾙ　10ｔ積</v>
          </cell>
          <cell r="E76" t="str">
            <v>供用日</v>
          </cell>
          <cell r="F76">
            <v>15600</v>
          </cell>
          <cell r="G76" t="str">
            <v>機損P.03-1</v>
          </cell>
        </row>
        <row r="77">
          <cell r="B77">
            <v>197</v>
          </cell>
          <cell r="C77" t="str">
            <v>ｺﾝｸﾘｰﾄｶｯﾀ機械損料</v>
          </cell>
          <cell r="D77" t="str">
            <v>油圧　走行式ﾌﾞﾚｰﾄﾞ径45～56cm</v>
          </cell>
          <cell r="E77" t="str">
            <v>供用日</v>
          </cell>
          <cell r="F77">
            <v>2330</v>
          </cell>
          <cell r="G77" t="str">
            <v>機損P.11-7</v>
          </cell>
        </row>
        <row r="78">
          <cell r="B78">
            <v>198</v>
          </cell>
          <cell r="C78" t="str">
            <v>ﾊﾞｯｸﾎｳ機械損料</v>
          </cell>
          <cell r="D78" t="str">
            <v>ｸﾛｰﾗ型　排出ｶﾞｽ対策型　平積0.35m3</v>
          </cell>
          <cell r="E78" t="str">
            <v>供用日</v>
          </cell>
          <cell r="F78">
            <v>10100</v>
          </cell>
          <cell r="G78" t="str">
            <v>機損P.02-7</v>
          </cell>
        </row>
        <row r="79">
          <cell r="B79">
            <v>199</v>
          </cell>
          <cell r="C79" t="str">
            <v>ｱｽﾌｧﾙﾄﾌｨﾆｯｼｬ機械損料</v>
          </cell>
          <cell r="D79" t="str">
            <v>ﾎｲｰﾙ型　排出ｶﾞｽ対策型　2.4～6.0ｍ</v>
          </cell>
          <cell r="E79" t="str">
            <v>供用日</v>
          </cell>
          <cell r="F79">
            <v>39600</v>
          </cell>
          <cell r="G79" t="str">
            <v>機損P.10-3</v>
          </cell>
        </row>
        <row r="80">
          <cell r="B80">
            <v>200</v>
          </cell>
          <cell r="C80" t="str">
            <v>ﾛｰﾄﾞﾛｰﾗ機械損料</v>
          </cell>
          <cell r="D80" t="str">
            <v>ﾏｶﾀﾞﾑ　排出ｶﾞｽ対策型　10～12t</v>
          </cell>
          <cell r="E80" t="str">
            <v>供用日</v>
          </cell>
          <cell r="F80">
            <v>11900</v>
          </cell>
          <cell r="G80" t="str">
            <v>機損P.08-1</v>
          </cell>
        </row>
        <row r="81">
          <cell r="B81">
            <v>201</v>
          </cell>
          <cell r="C81" t="str">
            <v>ﾀｲﾔﾛｰﾗ機械損料</v>
          </cell>
          <cell r="D81" t="str">
            <v>排出ｶﾞｽ対策型　8～20t</v>
          </cell>
          <cell r="E81" t="str">
            <v>供用日</v>
          </cell>
          <cell r="F81">
            <v>10200</v>
          </cell>
          <cell r="G81" t="str">
            <v>機損P.08-1</v>
          </cell>
        </row>
        <row r="82">
          <cell r="B82">
            <v>202</v>
          </cell>
          <cell r="C82" t="str">
            <v>振動ﾛｰﾗ機械損料</v>
          </cell>
          <cell r="D82" t="str">
            <v>搭乗式　排出ｶﾞｽ対策型　ｺﾝﾊﾞｲﾝﾄﾞ型　3～4t</v>
          </cell>
          <cell r="E82" t="str">
            <v>供用日</v>
          </cell>
          <cell r="F82">
            <v>6260</v>
          </cell>
          <cell r="G82" t="str">
            <v>機損P.08-5</v>
          </cell>
        </row>
        <row r="83">
          <cell r="B83">
            <v>203</v>
          </cell>
          <cell r="C83" t="str">
            <v>ﾊﾞｯｸﾎｳ機械損料</v>
          </cell>
          <cell r="D83" t="str">
            <v>ｸﾛｰﾗ型　排出ｶﾞｽ対策型　平積0.35m3</v>
          </cell>
          <cell r="E83" t="str">
            <v>h</v>
          </cell>
          <cell r="F83">
            <v>2510</v>
          </cell>
          <cell r="G83" t="str">
            <v>機損P.02-7</v>
          </cell>
        </row>
        <row r="84">
          <cell r="B84">
            <v>204</v>
          </cell>
          <cell r="C84" t="str">
            <v>ﾊﾞｯｸﾎｳ機械損料</v>
          </cell>
          <cell r="D84" t="str">
            <v>ｸﾛｰﾗ型　排出ｶﾞｽ対策型　平積0.20m3</v>
          </cell>
          <cell r="E84" t="str">
            <v>h</v>
          </cell>
          <cell r="F84">
            <v>1760</v>
          </cell>
          <cell r="G84" t="str">
            <v>機損P.02-7</v>
          </cell>
        </row>
        <row r="85">
          <cell r="B85">
            <v>205</v>
          </cell>
          <cell r="C85" t="str">
            <v>ﾊﾞｯｸﾎｳ機械損料</v>
          </cell>
          <cell r="D85" t="str">
            <v>ｸﾚｰﾝ機能付　ｸﾛｰﾗ型　排出ｶﾞｽ対策型　平積0.35m3</v>
          </cell>
          <cell r="E85" t="str">
            <v>h</v>
          </cell>
          <cell r="F85">
            <v>2710</v>
          </cell>
          <cell r="G85" t="str">
            <v>機損P.02-11</v>
          </cell>
        </row>
        <row r="86">
          <cell r="B86">
            <v>206</v>
          </cell>
          <cell r="C86" t="str">
            <v>パイプ切断機機械損料</v>
          </cell>
          <cell r="D86" t="str">
            <v>NSφ75～450mm　油圧仕様（本体+ﾕﾆｯﾄ部）</v>
          </cell>
          <cell r="E86" t="str">
            <v>日</v>
          </cell>
          <cell r="F86">
            <v>2613</v>
          </cell>
          <cell r="G86" t="str">
            <v>見積1,075,500×243×10＾-5</v>
          </cell>
        </row>
        <row r="87">
          <cell r="B87">
            <v>207</v>
          </cell>
          <cell r="C87" t="str">
            <v>パイプ切断機機械損料</v>
          </cell>
          <cell r="D87" t="str">
            <v>NSφ500～1000mm　油圧仕様（本体+ﾕﾆｯﾄ部）</v>
          </cell>
          <cell r="E87" t="str">
            <v>日</v>
          </cell>
          <cell r="F87">
            <v>2898</v>
          </cell>
          <cell r="G87" t="str">
            <v>見積1,192,635×243×10＾-5</v>
          </cell>
        </row>
        <row r="88">
          <cell r="B88">
            <v>208</v>
          </cell>
          <cell r="C88" t="str">
            <v>ﾓｰﾀｸﾞﾚｰﾀﾞ運転損料</v>
          </cell>
          <cell r="D88" t="str">
            <v>3.1ｍ　油圧式　排出ｶﾞｽ対策型</v>
          </cell>
          <cell r="E88" t="str">
            <v>日</v>
          </cell>
          <cell r="F88">
            <v>16000</v>
          </cell>
          <cell r="G88" t="str">
            <v>機損P.07-2</v>
          </cell>
        </row>
        <row r="89">
          <cell r="B89">
            <v>209</v>
          </cell>
          <cell r="C89" t="str">
            <v>ﾊﾞｲﾌﾞﾛﾊﾝﾏ杭打機損料</v>
          </cell>
          <cell r="D89" t="str">
            <v>電動式・普通型60kW</v>
          </cell>
          <cell r="E89" t="str">
            <v>供用日</v>
          </cell>
          <cell r="F89">
            <v>23900</v>
          </cell>
          <cell r="G89" t="str">
            <v>機損P.05-2</v>
          </cell>
        </row>
        <row r="90">
          <cell r="B90">
            <v>210</v>
          </cell>
          <cell r="C90" t="str">
            <v>ｸﾛｰﾗｸﾚｰﾝ機械損料</v>
          </cell>
          <cell r="D90" t="str">
            <v>油圧駆動式ｳｲﾝﾁ・ﾗﾁｽｼﾞﾌﾞ型　50～55t吊</v>
          </cell>
          <cell r="E90" t="str">
            <v>供用日</v>
          </cell>
          <cell r="F90">
            <v>45700</v>
          </cell>
          <cell r="G90" t="str">
            <v>機損P.04-2</v>
          </cell>
        </row>
        <row r="91">
          <cell r="C91" t="str">
            <v>その他単価</v>
          </cell>
        </row>
        <row r="92">
          <cell r="B92">
            <v>501</v>
          </cell>
          <cell r="C92" t="str">
            <v>ポリエチレンフォーム</v>
          </cell>
          <cell r="D92" t="str">
            <v>φ150　t＝20mm</v>
          </cell>
          <cell r="E92" t="str">
            <v>ｍ</v>
          </cell>
          <cell r="F92">
            <v>639</v>
          </cell>
          <cell r="G92" t="str">
            <v>刊行物</v>
          </cell>
        </row>
        <row r="93">
          <cell r="B93">
            <v>502</v>
          </cell>
          <cell r="C93" t="str">
            <v>粘着テープ</v>
          </cell>
          <cell r="D93" t="str">
            <v>φ50　t＝20mm</v>
          </cell>
          <cell r="E93" t="str">
            <v>ｍ</v>
          </cell>
          <cell r="F93">
            <v>282</v>
          </cell>
          <cell r="G93" t="str">
            <v>刊行物</v>
          </cell>
        </row>
        <row r="94">
          <cell r="B94">
            <v>503</v>
          </cell>
          <cell r="C94" t="str">
            <v>粘着テープ</v>
          </cell>
          <cell r="D94" t="str">
            <v>t=0.2mm</v>
          </cell>
          <cell r="E94" t="str">
            <v>ｍ</v>
          </cell>
          <cell r="F94">
            <v>9</v>
          </cell>
          <cell r="G94" t="str">
            <v>刊行物</v>
          </cell>
        </row>
        <row r="95">
          <cell r="B95">
            <v>504</v>
          </cell>
          <cell r="C95" t="str">
            <v>ポリエチレンフィルム</v>
          </cell>
          <cell r="D95" t="str">
            <v>t＝0.05mm　幅150mm</v>
          </cell>
          <cell r="E95" t="str">
            <v>ｍ</v>
          </cell>
          <cell r="F95">
            <v>28</v>
          </cell>
          <cell r="G95" t="str">
            <v>刊行物</v>
          </cell>
        </row>
        <row r="96">
          <cell r="B96">
            <v>505</v>
          </cell>
          <cell r="C96" t="str">
            <v>ステンレス鋼板</v>
          </cell>
          <cell r="D96" t="str">
            <v>SUS304　t＝0.3mm</v>
          </cell>
          <cell r="E96" t="str">
            <v>ｍ2</v>
          </cell>
          <cell r="F96">
            <v>952</v>
          </cell>
          <cell r="G96" t="str">
            <v>400円/kg×2.38kg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明細書"/>
      <sheetName val="下明細書"/>
      <sheetName val="代価表"/>
      <sheetName val="材料単価"/>
      <sheetName val="機器見積"/>
      <sheetName val="機器据付工"/>
      <sheetName val="構成図"/>
      <sheetName val="諸経費"/>
      <sheetName val="労務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">
          <cell r="C29">
            <v>22500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明細書"/>
      <sheetName val="下明細書"/>
      <sheetName val="代価表"/>
      <sheetName val="材料単価"/>
      <sheetName val="機器見積"/>
      <sheetName val="機器据付工"/>
      <sheetName val="構成図"/>
      <sheetName val="諸経費"/>
      <sheetName val="労務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">
          <cell r="C29">
            <v>22500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工まとめ"/>
      <sheetName val="人工"/>
      <sheetName val="集計1"/>
      <sheetName val="集計2"/>
      <sheetName val="直管集計"/>
      <sheetName val="継手集計"/>
      <sheetName val="伸縮集計"/>
      <sheetName val="接合材集計"/>
      <sheetName val="重量集計"/>
      <sheetName val="拾い"/>
      <sheetName val="ｺｰﾄﾞ"/>
      <sheetName val="被覆長さ"/>
      <sheetName val="印刷ﾃﾞｰﾀ"/>
      <sheetName val="鋼管"/>
      <sheetName val="拾いまと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A4">
            <v>400</v>
          </cell>
          <cell r="B4">
            <v>0.56000000000000005</v>
          </cell>
          <cell r="C4">
            <v>0.42</v>
          </cell>
          <cell r="D4">
            <v>0.42</v>
          </cell>
          <cell r="E4">
            <v>0.47</v>
          </cell>
          <cell r="F4">
            <v>0.35</v>
          </cell>
          <cell r="G4">
            <v>0.35</v>
          </cell>
          <cell r="H4">
            <v>0.86</v>
          </cell>
          <cell r="I4">
            <v>0.74</v>
          </cell>
          <cell r="J4">
            <v>8.4</v>
          </cell>
          <cell r="K4">
            <v>6.3</v>
          </cell>
          <cell r="L4">
            <v>6.3</v>
          </cell>
        </row>
        <row r="5">
          <cell r="A5">
            <v>450</v>
          </cell>
          <cell r="B5">
            <v>0.64</v>
          </cell>
          <cell r="C5">
            <v>0.48</v>
          </cell>
          <cell r="D5">
            <v>0.48</v>
          </cell>
          <cell r="E5">
            <v>0.54</v>
          </cell>
          <cell r="F5">
            <v>0.4</v>
          </cell>
          <cell r="G5">
            <v>0.4</v>
          </cell>
          <cell r="H5">
            <v>0.87</v>
          </cell>
          <cell r="I5">
            <v>0.75</v>
          </cell>
          <cell r="J5">
            <v>8.4</v>
          </cell>
          <cell r="K5">
            <v>6.3</v>
          </cell>
          <cell r="L5">
            <v>6.3</v>
          </cell>
        </row>
        <row r="6">
          <cell r="A6">
            <v>500</v>
          </cell>
          <cell r="B6">
            <v>0.72</v>
          </cell>
          <cell r="C6">
            <v>0.54</v>
          </cell>
          <cell r="D6">
            <v>0.54</v>
          </cell>
          <cell r="E6">
            <v>0.6</v>
          </cell>
          <cell r="F6">
            <v>0.45</v>
          </cell>
          <cell r="G6">
            <v>0.45</v>
          </cell>
          <cell r="H6">
            <v>0.96</v>
          </cell>
          <cell r="I6">
            <v>0.83</v>
          </cell>
          <cell r="J6">
            <v>8.4</v>
          </cell>
          <cell r="K6">
            <v>6.3</v>
          </cell>
          <cell r="L6">
            <v>6.3</v>
          </cell>
        </row>
        <row r="7">
          <cell r="A7">
            <v>550</v>
          </cell>
          <cell r="B7">
            <v>0.79</v>
          </cell>
          <cell r="C7">
            <v>0.59</v>
          </cell>
          <cell r="D7">
            <v>0.59</v>
          </cell>
          <cell r="E7">
            <v>0.65</v>
          </cell>
          <cell r="F7">
            <v>0.48</v>
          </cell>
          <cell r="G7">
            <v>0.48</v>
          </cell>
          <cell r="H7">
            <v>1.03</v>
          </cell>
          <cell r="I7">
            <v>0.89</v>
          </cell>
          <cell r="J7">
            <v>8.4</v>
          </cell>
          <cell r="K7">
            <v>6.3</v>
          </cell>
          <cell r="L7">
            <v>6.3</v>
          </cell>
        </row>
        <row r="8">
          <cell r="A8">
            <v>600</v>
          </cell>
          <cell r="B8">
            <v>0.87</v>
          </cell>
          <cell r="C8">
            <v>0.65</v>
          </cell>
          <cell r="D8">
            <v>0.65</v>
          </cell>
          <cell r="E8">
            <v>0.7</v>
          </cell>
          <cell r="F8">
            <v>0.52</v>
          </cell>
          <cell r="G8">
            <v>0.52</v>
          </cell>
          <cell r="H8">
            <v>1.1000000000000001</v>
          </cell>
          <cell r="I8">
            <v>0.95</v>
          </cell>
          <cell r="J8">
            <v>7.7</v>
          </cell>
          <cell r="K8">
            <v>5.7</v>
          </cell>
          <cell r="L8">
            <v>5.7</v>
          </cell>
        </row>
        <row r="9">
          <cell r="A9">
            <v>650</v>
          </cell>
          <cell r="B9">
            <v>0.93</v>
          </cell>
          <cell r="C9">
            <v>0.7</v>
          </cell>
          <cell r="D9">
            <v>0.7</v>
          </cell>
          <cell r="E9">
            <v>0.77</v>
          </cell>
          <cell r="F9">
            <v>0.56999999999999995</v>
          </cell>
          <cell r="G9">
            <v>0.56999999999999995</v>
          </cell>
          <cell r="H9">
            <v>1.2</v>
          </cell>
          <cell r="I9">
            <v>1.02</v>
          </cell>
          <cell r="J9">
            <v>7.7</v>
          </cell>
          <cell r="K9">
            <v>5.7</v>
          </cell>
          <cell r="L9">
            <v>5.7</v>
          </cell>
        </row>
        <row r="10">
          <cell r="A10">
            <v>700</v>
          </cell>
          <cell r="B10">
            <v>1</v>
          </cell>
          <cell r="C10">
            <v>0.75</v>
          </cell>
          <cell r="D10">
            <v>0.75</v>
          </cell>
          <cell r="E10">
            <v>0.84</v>
          </cell>
          <cell r="F10">
            <v>0.63</v>
          </cell>
          <cell r="G10">
            <v>0.63</v>
          </cell>
          <cell r="H10">
            <v>1.3</v>
          </cell>
          <cell r="I10">
            <v>1.1000000000000001</v>
          </cell>
          <cell r="J10">
            <v>7.7</v>
          </cell>
          <cell r="K10">
            <v>5.7</v>
          </cell>
          <cell r="L10">
            <v>5.7</v>
          </cell>
        </row>
        <row r="11">
          <cell r="A11">
            <v>750</v>
          </cell>
          <cell r="B11">
            <v>1.1000000000000001</v>
          </cell>
          <cell r="C11">
            <v>0.82</v>
          </cell>
          <cell r="D11">
            <v>0.82</v>
          </cell>
          <cell r="E11">
            <v>0.9</v>
          </cell>
          <cell r="F11">
            <v>0.67</v>
          </cell>
          <cell r="G11">
            <v>0.67</v>
          </cell>
          <cell r="H11">
            <v>1.4</v>
          </cell>
          <cell r="I11">
            <v>1.2</v>
          </cell>
          <cell r="J11">
            <v>7.7</v>
          </cell>
          <cell r="K11">
            <v>5.7</v>
          </cell>
          <cell r="L11">
            <v>5.7</v>
          </cell>
        </row>
        <row r="12">
          <cell r="A12">
            <v>800</v>
          </cell>
          <cell r="B12">
            <v>1.2</v>
          </cell>
          <cell r="C12">
            <v>0.9</v>
          </cell>
          <cell r="D12">
            <v>0.9</v>
          </cell>
          <cell r="E12">
            <v>0.96</v>
          </cell>
          <cell r="F12">
            <v>0.72</v>
          </cell>
          <cell r="G12">
            <v>0.72</v>
          </cell>
          <cell r="H12">
            <v>1.6</v>
          </cell>
          <cell r="I12">
            <v>1.4</v>
          </cell>
          <cell r="J12">
            <v>7.7</v>
          </cell>
          <cell r="K12">
            <v>5.7</v>
          </cell>
          <cell r="L12">
            <v>5.7</v>
          </cell>
        </row>
        <row r="13">
          <cell r="A13">
            <v>850</v>
          </cell>
          <cell r="B13">
            <v>1.2</v>
          </cell>
          <cell r="C13">
            <v>0.93</v>
          </cell>
          <cell r="D13">
            <v>0.93</v>
          </cell>
          <cell r="E13">
            <v>1</v>
          </cell>
          <cell r="F13">
            <v>0.77</v>
          </cell>
          <cell r="G13">
            <v>0.77</v>
          </cell>
          <cell r="H13">
            <v>1.8</v>
          </cell>
          <cell r="I13">
            <v>1.5</v>
          </cell>
          <cell r="J13">
            <v>7.7</v>
          </cell>
          <cell r="K13">
            <v>5.7</v>
          </cell>
          <cell r="L13">
            <v>5.7</v>
          </cell>
        </row>
        <row r="14">
          <cell r="A14">
            <v>900</v>
          </cell>
          <cell r="B14">
            <v>1.3</v>
          </cell>
          <cell r="C14">
            <v>0.97</v>
          </cell>
          <cell r="D14">
            <v>0.97</v>
          </cell>
          <cell r="E14">
            <v>1.1000000000000001</v>
          </cell>
          <cell r="F14">
            <v>0.82</v>
          </cell>
          <cell r="G14">
            <v>0.82</v>
          </cell>
          <cell r="H14">
            <v>2</v>
          </cell>
          <cell r="I14">
            <v>1.7</v>
          </cell>
          <cell r="J14">
            <v>7.7</v>
          </cell>
          <cell r="K14">
            <v>5.7</v>
          </cell>
          <cell r="L14">
            <v>5.7</v>
          </cell>
        </row>
        <row r="15">
          <cell r="A15">
            <v>950</v>
          </cell>
          <cell r="B15">
            <v>1.4</v>
          </cell>
          <cell r="C15">
            <v>1.03</v>
          </cell>
          <cell r="D15">
            <v>1.03</v>
          </cell>
          <cell r="E15">
            <v>1.1000000000000001</v>
          </cell>
          <cell r="F15">
            <v>0.86</v>
          </cell>
          <cell r="G15">
            <v>0.86</v>
          </cell>
          <cell r="H15">
            <v>2</v>
          </cell>
          <cell r="I15">
            <v>1.7</v>
          </cell>
          <cell r="J15">
            <v>7.7</v>
          </cell>
          <cell r="K15">
            <v>5.7</v>
          </cell>
          <cell r="L15">
            <v>5.7</v>
          </cell>
        </row>
        <row r="16">
          <cell r="A16">
            <v>1000</v>
          </cell>
          <cell r="B16">
            <v>1.5</v>
          </cell>
          <cell r="C16">
            <v>1.1000000000000001</v>
          </cell>
          <cell r="D16">
            <v>1.1000000000000001</v>
          </cell>
          <cell r="E16">
            <v>1.2</v>
          </cell>
          <cell r="F16">
            <v>0.9</v>
          </cell>
          <cell r="G16">
            <v>0.9</v>
          </cell>
          <cell r="H16">
            <v>2.1</v>
          </cell>
          <cell r="I16">
            <v>1.8</v>
          </cell>
          <cell r="J16">
            <v>7.7</v>
          </cell>
          <cell r="K16">
            <v>5.7</v>
          </cell>
          <cell r="L16">
            <v>5.7</v>
          </cell>
        </row>
        <row r="17">
          <cell r="A17">
            <v>1100</v>
          </cell>
          <cell r="B17">
            <v>1.6</v>
          </cell>
          <cell r="C17">
            <v>1.2</v>
          </cell>
          <cell r="D17">
            <v>1.2</v>
          </cell>
          <cell r="E17">
            <v>1.4</v>
          </cell>
          <cell r="F17">
            <v>1</v>
          </cell>
          <cell r="G17">
            <v>1</v>
          </cell>
          <cell r="H17">
            <v>2.2999999999999998</v>
          </cell>
          <cell r="I17">
            <v>2</v>
          </cell>
          <cell r="J17">
            <v>6.8</v>
          </cell>
          <cell r="K17">
            <v>5.0999999999999996</v>
          </cell>
          <cell r="L17">
            <v>5.0999999999999996</v>
          </cell>
        </row>
        <row r="18">
          <cell r="A18">
            <v>1200</v>
          </cell>
          <cell r="B18">
            <v>1.8</v>
          </cell>
          <cell r="C18">
            <v>1.3</v>
          </cell>
          <cell r="D18">
            <v>1.3</v>
          </cell>
          <cell r="E18">
            <v>1.5</v>
          </cell>
          <cell r="F18">
            <v>1.1000000000000001</v>
          </cell>
          <cell r="G18">
            <v>1.1000000000000001</v>
          </cell>
          <cell r="H18">
            <v>2.8</v>
          </cell>
          <cell r="I18">
            <v>2.4</v>
          </cell>
          <cell r="J18">
            <v>6.8</v>
          </cell>
          <cell r="K18">
            <v>5.0999999999999996</v>
          </cell>
          <cell r="L18">
            <v>5.0999999999999996</v>
          </cell>
        </row>
        <row r="19">
          <cell r="A19">
            <v>1350</v>
          </cell>
          <cell r="B19">
            <v>2.1</v>
          </cell>
          <cell r="C19">
            <v>1.5</v>
          </cell>
          <cell r="D19">
            <v>1.5</v>
          </cell>
          <cell r="E19">
            <v>1.8</v>
          </cell>
          <cell r="F19">
            <v>1.3</v>
          </cell>
          <cell r="G19">
            <v>1.3</v>
          </cell>
          <cell r="H19">
            <v>3.2</v>
          </cell>
          <cell r="I19">
            <v>2.8</v>
          </cell>
          <cell r="J19">
            <v>6.8</v>
          </cell>
          <cell r="K19">
            <v>5.0999999999999996</v>
          </cell>
          <cell r="L19">
            <v>5.0999999999999996</v>
          </cell>
        </row>
        <row r="20">
          <cell r="A20">
            <v>1500</v>
          </cell>
          <cell r="B20">
            <v>2.2000000000000002</v>
          </cell>
          <cell r="C20">
            <v>1.6</v>
          </cell>
          <cell r="D20">
            <v>1.6</v>
          </cell>
          <cell r="E20">
            <v>2</v>
          </cell>
          <cell r="F20">
            <v>1.5</v>
          </cell>
          <cell r="G20">
            <v>1.5</v>
          </cell>
          <cell r="H20">
            <v>4</v>
          </cell>
          <cell r="I20">
            <v>3.5</v>
          </cell>
          <cell r="J20">
            <v>6.8</v>
          </cell>
          <cell r="K20">
            <v>5.0999999999999996</v>
          </cell>
          <cell r="L20">
            <v>5.0999999999999996</v>
          </cell>
        </row>
        <row r="21">
          <cell r="A21">
            <v>1600</v>
          </cell>
          <cell r="B21">
            <v>2.6</v>
          </cell>
          <cell r="C21">
            <v>1.9</v>
          </cell>
          <cell r="D21">
            <v>1.9</v>
          </cell>
          <cell r="E21">
            <v>2.1</v>
          </cell>
          <cell r="F21">
            <v>1.5</v>
          </cell>
          <cell r="G21">
            <v>1.5</v>
          </cell>
          <cell r="J21">
            <v>6.8</v>
          </cell>
          <cell r="K21">
            <v>5.0999999999999996</v>
          </cell>
          <cell r="L21">
            <v>5.0999999999999996</v>
          </cell>
        </row>
        <row r="22">
          <cell r="A22">
            <v>1800</v>
          </cell>
          <cell r="B22">
            <v>3</v>
          </cell>
          <cell r="C22">
            <v>2.2000000000000002</v>
          </cell>
          <cell r="D22">
            <v>2.2000000000000002</v>
          </cell>
          <cell r="E22">
            <v>2.5</v>
          </cell>
          <cell r="F22">
            <v>1.8</v>
          </cell>
          <cell r="G22">
            <v>1.8</v>
          </cell>
          <cell r="J22">
            <v>6.8</v>
          </cell>
          <cell r="K22">
            <v>5.0999999999999996</v>
          </cell>
          <cell r="L22">
            <v>5.0999999999999996</v>
          </cell>
        </row>
        <row r="23">
          <cell r="A23">
            <v>2000</v>
          </cell>
          <cell r="B23">
            <v>3.5</v>
          </cell>
          <cell r="C23">
            <v>2.6</v>
          </cell>
          <cell r="D23">
            <v>2.6</v>
          </cell>
          <cell r="E23">
            <v>2.9</v>
          </cell>
          <cell r="F23">
            <v>2.1</v>
          </cell>
          <cell r="G23">
            <v>2.1</v>
          </cell>
          <cell r="J23">
            <v>6.8</v>
          </cell>
          <cell r="K23">
            <v>5.0999999999999996</v>
          </cell>
          <cell r="L23">
            <v>5.0999999999999996</v>
          </cell>
        </row>
        <row r="24">
          <cell r="A24">
            <v>2100</v>
          </cell>
          <cell r="B24">
            <v>3.8</v>
          </cell>
          <cell r="C24">
            <v>2.8</v>
          </cell>
          <cell r="D24">
            <v>2.8</v>
          </cell>
          <cell r="E24">
            <v>3.1</v>
          </cell>
          <cell r="F24">
            <v>2.2999999999999998</v>
          </cell>
          <cell r="G24">
            <v>2.2999999999999998</v>
          </cell>
          <cell r="J24">
            <v>6.8</v>
          </cell>
          <cell r="K24">
            <v>5.0999999999999996</v>
          </cell>
          <cell r="L24">
            <v>5.0999999999999996</v>
          </cell>
        </row>
        <row r="25">
          <cell r="A25">
            <v>2200</v>
          </cell>
          <cell r="B25">
            <v>4.0999999999999996</v>
          </cell>
          <cell r="C25">
            <v>3</v>
          </cell>
          <cell r="D25">
            <v>3</v>
          </cell>
          <cell r="E25">
            <v>3.4</v>
          </cell>
          <cell r="F25">
            <v>2.5</v>
          </cell>
          <cell r="G25">
            <v>2.5</v>
          </cell>
          <cell r="J25">
            <v>6.8</v>
          </cell>
          <cell r="K25">
            <v>5.0999999999999996</v>
          </cell>
          <cell r="L25">
            <v>5.0999999999999996</v>
          </cell>
        </row>
      </sheetData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内　訳"/>
      <sheetName val="代価－１艤装･解体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内　訳"/>
      <sheetName val="代価－１艤装･解体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明細書"/>
      <sheetName val="代価表"/>
      <sheetName val="機器見積比較"/>
      <sheetName val="機器据付工"/>
      <sheetName val="諸経費"/>
      <sheetName val="構成図"/>
      <sheetName val="C36,38Co工"/>
      <sheetName val="C37,39型枠"/>
      <sheetName val="C40ﾓﾙ塗"/>
      <sheetName val="C101ﾓﾙ工"/>
      <sheetName val="C118,121,122輸送費"/>
      <sheetName val="C119,120養生工"/>
      <sheetName val="敷ﾓﾙﾀﾙ"/>
    </sheetNames>
    <sheetDataSet>
      <sheetData sheetId="0"/>
      <sheetData sheetId="1" refreshError="1"/>
      <sheetData sheetId="2">
        <row r="33">
          <cell r="AB33">
            <v>8482</v>
          </cell>
        </row>
        <row r="61">
          <cell r="AB61">
            <v>1057000</v>
          </cell>
        </row>
        <row r="81">
          <cell r="AB81">
            <v>64200</v>
          </cell>
        </row>
      </sheetData>
      <sheetData sheetId="3" refreshError="1"/>
      <sheetData sheetId="4">
        <row r="6">
          <cell r="S6">
            <v>2700000</v>
          </cell>
        </row>
      </sheetData>
      <sheetData sheetId="5" refreshError="1"/>
      <sheetData sheetId="6">
        <row r="26">
          <cell r="X26">
            <v>339</v>
          </cell>
        </row>
        <row r="34">
          <cell r="X34">
            <v>22424</v>
          </cell>
        </row>
        <row r="53">
          <cell r="X53">
            <v>608337</v>
          </cell>
        </row>
        <row r="54">
          <cell r="X54">
            <v>83460</v>
          </cell>
        </row>
        <row r="57">
          <cell r="X57">
            <v>499000</v>
          </cell>
        </row>
        <row r="59">
          <cell r="X59">
            <v>682087</v>
          </cell>
        </row>
        <row r="64">
          <cell r="X64">
            <v>465000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内　訳"/>
      <sheetName val="代価－１艤装･解体"/>
    </sheetNames>
    <sheetDataSet>
      <sheetData sheetId="0"/>
      <sheetData sheetId="1"/>
      <sheetData sheetId="2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14"/>
    </sheetNames>
    <sheetDataSet>
      <sheetData sheetId="0">
        <row r="2">
          <cell r="B2" t="str">
            <v>様式－１4</v>
          </cell>
        </row>
        <row r="4">
          <cell r="D4" t="str">
            <v>土 木 工 事 成 績 評 定 表</v>
          </cell>
        </row>
        <row r="6">
          <cell r="D6" t="str">
            <v>監  督  員  の  評  定</v>
          </cell>
          <cell r="E6" t="str">
            <v>検  査  員  の  評  定</v>
          </cell>
        </row>
        <row r="7">
          <cell r="B7" t="str">
            <v>項 目</v>
          </cell>
          <cell r="C7" t="str">
            <v>細    目</v>
          </cell>
          <cell r="D7" t="str">
            <v xml:space="preserve"> </v>
          </cell>
          <cell r="F7" t="str">
            <v>合  計</v>
          </cell>
          <cell r="G7" t="str">
            <v>評  定</v>
          </cell>
        </row>
        <row r="8">
          <cell r="D8" t="str">
            <v xml:space="preserve">Ａ      Ｂ      Ｃ </v>
          </cell>
          <cell r="E8" t="str">
            <v>Ａ   Ｂ   Ｃ   Ｄ   Ｅ</v>
          </cell>
        </row>
        <row r="9">
          <cell r="B9" t="str">
            <v>施</v>
          </cell>
          <cell r="C9" t="str">
            <v>施 工 体 制</v>
          </cell>
          <cell r="D9" t="str">
            <v>30    24    18</v>
          </cell>
        </row>
        <row r="10">
          <cell r="B10" t="str">
            <v>工 体</v>
          </cell>
          <cell r="C10" t="str">
            <v>施 工 計 画</v>
          </cell>
          <cell r="D10" t="str">
            <v>20    16    12</v>
          </cell>
          <cell r="E10" t="str">
            <v xml:space="preserve"> 50   45   40   35   30</v>
          </cell>
        </row>
        <row r="11">
          <cell r="B11" t="str">
            <v>制</v>
          </cell>
          <cell r="C11" t="str">
            <v>小     計</v>
          </cell>
          <cell r="D11" t="str">
            <v>４０</v>
          </cell>
        </row>
        <row r="12">
          <cell r="B12" t="str">
            <v>制</v>
          </cell>
          <cell r="C12" t="str">
            <v>施 工 管 理</v>
          </cell>
          <cell r="D12" t="str">
            <v xml:space="preserve">100    80    60 </v>
          </cell>
          <cell r="E12" t="str">
            <v>150  135  120  105   90</v>
          </cell>
        </row>
        <row r="13">
          <cell r="B13" t="str">
            <v>工</v>
          </cell>
          <cell r="C13" t="str">
            <v>現 場 管 理</v>
          </cell>
          <cell r="D13" t="str">
            <v>50    40    30</v>
          </cell>
          <cell r="E13" t="str">
            <v xml:space="preserve"> 100   90   80   70   60 </v>
          </cell>
        </row>
        <row r="14">
          <cell r="B14" t="str">
            <v>管</v>
          </cell>
          <cell r="C14" t="str">
            <v>写真・     写 真 管 理</v>
          </cell>
          <cell r="D14" t="str">
            <v>50    40    30</v>
          </cell>
          <cell r="E14" t="str">
            <v xml:space="preserve"> 100   90   80   70   60 </v>
          </cell>
        </row>
        <row r="15">
          <cell r="B15" t="str">
            <v>理</v>
          </cell>
          <cell r="C15" t="str">
            <v>小     計</v>
          </cell>
          <cell r="D15" t="str">
            <v>１６０</v>
          </cell>
        </row>
        <row r="16">
          <cell r="B16" t="str">
            <v>仕</v>
          </cell>
          <cell r="C16" t="str">
            <v>出 来 ば え</v>
          </cell>
          <cell r="D16" t="str">
            <v>50    40    20</v>
          </cell>
          <cell r="E16" t="str">
            <v xml:space="preserve"> 100   90   80   60   40 </v>
          </cell>
        </row>
        <row r="17">
          <cell r="B17" t="str">
            <v>上</v>
          </cell>
          <cell r="C17" t="str">
            <v>出  来  型</v>
          </cell>
          <cell r="E17" t="str">
            <v xml:space="preserve"> 100   90   80   60   40 </v>
          </cell>
        </row>
        <row r="18">
          <cell r="B18" t="str">
            <v>が</v>
          </cell>
          <cell r="C18" t="str">
            <v>品      質</v>
          </cell>
          <cell r="E18" t="str">
            <v xml:space="preserve"> 100   90   80   60   40 </v>
          </cell>
        </row>
        <row r="19">
          <cell r="B19" t="str">
            <v>り</v>
          </cell>
          <cell r="C19" t="str">
            <v>小     計</v>
          </cell>
          <cell r="D19" t="str">
            <v>４０</v>
          </cell>
        </row>
        <row r="20">
          <cell r="B20" t="str">
            <v xml:space="preserve">    合     計</v>
          </cell>
          <cell r="D20" t="str">
            <v>２４０</v>
          </cell>
        </row>
        <row r="21">
          <cell r="B21" t="str">
            <v>（注）１．各項目毎の評定点は合計点を0.1倍し小数点第１位を四捨五入して整数表示する。</v>
          </cell>
        </row>
        <row r="22">
          <cell r="B22" t="str">
            <v xml:space="preserve">      ２．細目評定点は別紙評定基準により算出する。</v>
          </cell>
        </row>
        <row r="23">
          <cell r="B23" t="str">
            <v xml:space="preserve">      ３．評定出来ない細目は評定せず、各項目毎に按分比例して記入する。(例えば仕上がり</v>
          </cell>
        </row>
        <row r="24">
          <cell r="B24" t="str">
            <v xml:space="preserve">          の品質がない場合は、ほかの細目合計点を３５０／（３５０－１００）倍する。）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  <sheetName val="内訳表"/>
      <sheetName val="明細書"/>
      <sheetName val="代価"/>
    </sheetNames>
    <sheetDataSet>
      <sheetData sheetId="0" refreshError="1"/>
      <sheetData sheetId="1" refreshError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設計書表紙"/>
      <sheetName val="本工事内訳表合併"/>
      <sheetName val="率計算"/>
      <sheetName val="本工事費内訳書補助"/>
      <sheetName val="本工事費内訳書単独"/>
      <sheetName val="Ａ代価 (補)"/>
      <sheetName val="Ｂ代価 (補)"/>
      <sheetName val="Ｃ代価  (補)"/>
      <sheetName val="Ａ代価 (単)"/>
      <sheetName val="Ｂ代価  (単)"/>
      <sheetName val="Ｃ代価  (単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sanjo.niigata.jp/soshiki/somubu/zaimuka/toukeikeiyaku/nyuusatujouhou/sintyakujouhouosirase/16910.htm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BAFA-1D47-41CC-B3AF-F42E91C3D6F8}">
  <sheetPr>
    <tabColor rgb="FFFFFF99"/>
  </sheetPr>
  <dimension ref="A1:V38"/>
  <sheetViews>
    <sheetView tabSelected="1" view="pageBreakPreview" zoomScale="90" zoomScaleNormal="100" zoomScaleSheetLayoutView="90" workbookViewId="0">
      <selection sqref="A1:E1"/>
    </sheetView>
  </sheetViews>
  <sheetFormatPr defaultRowHeight="12"/>
  <cols>
    <col min="1" max="1" width="17.625" style="478" customWidth="1"/>
    <col min="2" max="2" width="3.625" style="478" customWidth="1"/>
    <col min="3" max="4" width="5.125" style="478" customWidth="1"/>
    <col min="5" max="9" width="3.625" style="478" customWidth="1"/>
    <col min="10" max="10" width="9.625" style="478" customWidth="1"/>
    <col min="11" max="11" width="3.625" style="478" customWidth="1"/>
    <col min="12" max="12" width="6.625" style="478" customWidth="1"/>
    <col min="13" max="13" width="3.625" style="478" customWidth="1"/>
    <col min="14" max="14" width="9.625" style="478" customWidth="1"/>
    <col min="15" max="15" width="3.625" style="478" customWidth="1"/>
    <col min="16" max="16" width="13.5" style="478" customWidth="1"/>
    <col min="17" max="17" width="3.625" style="478" customWidth="1"/>
    <col min="18" max="18" width="6.625" style="478" customWidth="1"/>
    <col min="19" max="19" width="4.375" style="478" customWidth="1"/>
    <col min="20" max="20" width="3.75" style="478" customWidth="1"/>
    <col min="21" max="21" width="10.625" style="478" customWidth="1"/>
    <col min="22" max="22" width="10.875" style="478" customWidth="1"/>
    <col min="23" max="256" width="9" style="478"/>
    <col min="257" max="257" width="17.625" style="478" customWidth="1"/>
    <col min="258" max="258" width="3.625" style="478" customWidth="1"/>
    <col min="259" max="260" width="5.125" style="478" customWidth="1"/>
    <col min="261" max="265" width="3.625" style="478" customWidth="1"/>
    <col min="266" max="266" width="9.625" style="478" customWidth="1"/>
    <col min="267" max="267" width="3.625" style="478" customWidth="1"/>
    <col min="268" max="268" width="6.625" style="478" customWidth="1"/>
    <col min="269" max="269" width="3.625" style="478" customWidth="1"/>
    <col min="270" max="270" width="9.625" style="478" customWidth="1"/>
    <col min="271" max="271" width="3.625" style="478" customWidth="1"/>
    <col min="272" max="272" width="13.5" style="478" customWidth="1"/>
    <col min="273" max="273" width="3.625" style="478" customWidth="1"/>
    <col min="274" max="274" width="6.625" style="478" customWidth="1"/>
    <col min="275" max="275" width="4.375" style="478" customWidth="1"/>
    <col min="276" max="276" width="3.75" style="478" customWidth="1"/>
    <col min="277" max="278" width="10.625" style="478" customWidth="1"/>
    <col min="279" max="512" width="9" style="478"/>
    <col min="513" max="513" width="17.625" style="478" customWidth="1"/>
    <col min="514" max="514" width="3.625" style="478" customWidth="1"/>
    <col min="515" max="516" width="5.125" style="478" customWidth="1"/>
    <col min="517" max="521" width="3.625" style="478" customWidth="1"/>
    <col min="522" max="522" width="9.625" style="478" customWidth="1"/>
    <col min="523" max="523" width="3.625" style="478" customWidth="1"/>
    <col min="524" max="524" width="6.625" style="478" customWidth="1"/>
    <col min="525" max="525" width="3.625" style="478" customWidth="1"/>
    <col min="526" max="526" width="9.625" style="478" customWidth="1"/>
    <col min="527" max="527" width="3.625" style="478" customWidth="1"/>
    <col min="528" max="528" width="13.5" style="478" customWidth="1"/>
    <col min="529" max="529" width="3.625" style="478" customWidth="1"/>
    <col min="530" max="530" width="6.625" style="478" customWidth="1"/>
    <col min="531" max="531" width="4.375" style="478" customWidth="1"/>
    <col min="532" max="532" width="3.75" style="478" customWidth="1"/>
    <col min="533" max="534" width="10.625" style="478" customWidth="1"/>
    <col min="535" max="768" width="9" style="478"/>
    <col min="769" max="769" width="17.625" style="478" customWidth="1"/>
    <col min="770" max="770" width="3.625" style="478" customWidth="1"/>
    <col min="771" max="772" width="5.125" style="478" customWidth="1"/>
    <col min="773" max="777" width="3.625" style="478" customWidth="1"/>
    <col min="778" max="778" width="9.625" style="478" customWidth="1"/>
    <col min="779" max="779" width="3.625" style="478" customWidth="1"/>
    <col min="780" max="780" width="6.625" style="478" customWidth="1"/>
    <col min="781" max="781" width="3.625" style="478" customWidth="1"/>
    <col min="782" max="782" width="9.625" style="478" customWidth="1"/>
    <col min="783" max="783" width="3.625" style="478" customWidth="1"/>
    <col min="784" max="784" width="13.5" style="478" customWidth="1"/>
    <col min="785" max="785" width="3.625" style="478" customWidth="1"/>
    <col min="786" max="786" width="6.625" style="478" customWidth="1"/>
    <col min="787" max="787" width="4.375" style="478" customWidth="1"/>
    <col min="788" max="788" width="3.75" style="478" customWidth="1"/>
    <col min="789" max="790" width="10.625" style="478" customWidth="1"/>
    <col min="791" max="1024" width="9" style="478"/>
    <col min="1025" max="1025" width="17.625" style="478" customWidth="1"/>
    <col min="1026" max="1026" width="3.625" style="478" customWidth="1"/>
    <col min="1027" max="1028" width="5.125" style="478" customWidth="1"/>
    <col min="1029" max="1033" width="3.625" style="478" customWidth="1"/>
    <col min="1034" max="1034" width="9.625" style="478" customWidth="1"/>
    <col min="1035" max="1035" width="3.625" style="478" customWidth="1"/>
    <col min="1036" max="1036" width="6.625" style="478" customWidth="1"/>
    <col min="1037" max="1037" width="3.625" style="478" customWidth="1"/>
    <col min="1038" max="1038" width="9.625" style="478" customWidth="1"/>
    <col min="1039" max="1039" width="3.625" style="478" customWidth="1"/>
    <col min="1040" max="1040" width="13.5" style="478" customWidth="1"/>
    <col min="1041" max="1041" width="3.625" style="478" customWidth="1"/>
    <col min="1042" max="1042" width="6.625" style="478" customWidth="1"/>
    <col min="1043" max="1043" width="4.375" style="478" customWidth="1"/>
    <col min="1044" max="1044" width="3.75" style="478" customWidth="1"/>
    <col min="1045" max="1046" width="10.625" style="478" customWidth="1"/>
    <col min="1047" max="1280" width="9" style="478"/>
    <col min="1281" max="1281" width="17.625" style="478" customWidth="1"/>
    <col min="1282" max="1282" width="3.625" style="478" customWidth="1"/>
    <col min="1283" max="1284" width="5.125" style="478" customWidth="1"/>
    <col min="1285" max="1289" width="3.625" style="478" customWidth="1"/>
    <col min="1290" max="1290" width="9.625" style="478" customWidth="1"/>
    <col min="1291" max="1291" width="3.625" style="478" customWidth="1"/>
    <col min="1292" max="1292" width="6.625" style="478" customWidth="1"/>
    <col min="1293" max="1293" width="3.625" style="478" customWidth="1"/>
    <col min="1294" max="1294" width="9.625" style="478" customWidth="1"/>
    <col min="1295" max="1295" width="3.625" style="478" customWidth="1"/>
    <col min="1296" max="1296" width="13.5" style="478" customWidth="1"/>
    <col min="1297" max="1297" width="3.625" style="478" customWidth="1"/>
    <col min="1298" max="1298" width="6.625" style="478" customWidth="1"/>
    <col min="1299" max="1299" width="4.375" style="478" customWidth="1"/>
    <col min="1300" max="1300" width="3.75" style="478" customWidth="1"/>
    <col min="1301" max="1302" width="10.625" style="478" customWidth="1"/>
    <col min="1303" max="1536" width="9" style="478"/>
    <col min="1537" max="1537" width="17.625" style="478" customWidth="1"/>
    <col min="1538" max="1538" width="3.625" style="478" customWidth="1"/>
    <col min="1539" max="1540" width="5.125" style="478" customWidth="1"/>
    <col min="1541" max="1545" width="3.625" style="478" customWidth="1"/>
    <col min="1546" max="1546" width="9.625" style="478" customWidth="1"/>
    <col min="1547" max="1547" width="3.625" style="478" customWidth="1"/>
    <col min="1548" max="1548" width="6.625" style="478" customWidth="1"/>
    <col min="1549" max="1549" width="3.625" style="478" customWidth="1"/>
    <col min="1550" max="1550" width="9.625" style="478" customWidth="1"/>
    <col min="1551" max="1551" width="3.625" style="478" customWidth="1"/>
    <col min="1552" max="1552" width="13.5" style="478" customWidth="1"/>
    <col min="1553" max="1553" width="3.625" style="478" customWidth="1"/>
    <col min="1554" max="1554" width="6.625" style="478" customWidth="1"/>
    <col min="1555" max="1555" width="4.375" style="478" customWidth="1"/>
    <col min="1556" max="1556" width="3.75" style="478" customWidth="1"/>
    <col min="1557" max="1558" width="10.625" style="478" customWidth="1"/>
    <col min="1559" max="1792" width="9" style="478"/>
    <col min="1793" max="1793" width="17.625" style="478" customWidth="1"/>
    <col min="1794" max="1794" width="3.625" style="478" customWidth="1"/>
    <col min="1795" max="1796" width="5.125" style="478" customWidth="1"/>
    <col min="1797" max="1801" width="3.625" style="478" customWidth="1"/>
    <col min="1802" max="1802" width="9.625" style="478" customWidth="1"/>
    <col min="1803" max="1803" width="3.625" style="478" customWidth="1"/>
    <col min="1804" max="1804" width="6.625" style="478" customWidth="1"/>
    <col min="1805" max="1805" width="3.625" style="478" customWidth="1"/>
    <col min="1806" max="1806" width="9.625" style="478" customWidth="1"/>
    <col min="1807" max="1807" width="3.625" style="478" customWidth="1"/>
    <col min="1808" max="1808" width="13.5" style="478" customWidth="1"/>
    <col min="1809" max="1809" width="3.625" style="478" customWidth="1"/>
    <col min="1810" max="1810" width="6.625" style="478" customWidth="1"/>
    <col min="1811" max="1811" width="4.375" style="478" customWidth="1"/>
    <col min="1812" max="1812" width="3.75" style="478" customWidth="1"/>
    <col min="1813" max="1814" width="10.625" style="478" customWidth="1"/>
    <col min="1815" max="2048" width="9" style="478"/>
    <col min="2049" max="2049" width="17.625" style="478" customWidth="1"/>
    <col min="2050" max="2050" width="3.625" style="478" customWidth="1"/>
    <col min="2051" max="2052" width="5.125" style="478" customWidth="1"/>
    <col min="2053" max="2057" width="3.625" style="478" customWidth="1"/>
    <col min="2058" max="2058" width="9.625" style="478" customWidth="1"/>
    <col min="2059" max="2059" width="3.625" style="478" customWidth="1"/>
    <col min="2060" max="2060" width="6.625" style="478" customWidth="1"/>
    <col min="2061" max="2061" width="3.625" style="478" customWidth="1"/>
    <col min="2062" max="2062" width="9.625" style="478" customWidth="1"/>
    <col min="2063" max="2063" width="3.625" style="478" customWidth="1"/>
    <col min="2064" max="2064" width="13.5" style="478" customWidth="1"/>
    <col min="2065" max="2065" width="3.625" style="478" customWidth="1"/>
    <col min="2066" max="2066" width="6.625" style="478" customWidth="1"/>
    <col min="2067" max="2067" width="4.375" style="478" customWidth="1"/>
    <col min="2068" max="2068" width="3.75" style="478" customWidth="1"/>
    <col min="2069" max="2070" width="10.625" style="478" customWidth="1"/>
    <col min="2071" max="2304" width="9" style="478"/>
    <col min="2305" max="2305" width="17.625" style="478" customWidth="1"/>
    <col min="2306" max="2306" width="3.625" style="478" customWidth="1"/>
    <col min="2307" max="2308" width="5.125" style="478" customWidth="1"/>
    <col min="2309" max="2313" width="3.625" style="478" customWidth="1"/>
    <col min="2314" max="2314" width="9.625" style="478" customWidth="1"/>
    <col min="2315" max="2315" width="3.625" style="478" customWidth="1"/>
    <col min="2316" max="2316" width="6.625" style="478" customWidth="1"/>
    <col min="2317" max="2317" width="3.625" style="478" customWidth="1"/>
    <col min="2318" max="2318" width="9.625" style="478" customWidth="1"/>
    <col min="2319" max="2319" width="3.625" style="478" customWidth="1"/>
    <col min="2320" max="2320" width="13.5" style="478" customWidth="1"/>
    <col min="2321" max="2321" width="3.625" style="478" customWidth="1"/>
    <col min="2322" max="2322" width="6.625" style="478" customWidth="1"/>
    <col min="2323" max="2323" width="4.375" style="478" customWidth="1"/>
    <col min="2324" max="2324" width="3.75" style="478" customWidth="1"/>
    <col min="2325" max="2326" width="10.625" style="478" customWidth="1"/>
    <col min="2327" max="2560" width="9" style="478"/>
    <col min="2561" max="2561" width="17.625" style="478" customWidth="1"/>
    <col min="2562" max="2562" width="3.625" style="478" customWidth="1"/>
    <col min="2563" max="2564" width="5.125" style="478" customWidth="1"/>
    <col min="2565" max="2569" width="3.625" style="478" customWidth="1"/>
    <col min="2570" max="2570" width="9.625" style="478" customWidth="1"/>
    <col min="2571" max="2571" width="3.625" style="478" customWidth="1"/>
    <col min="2572" max="2572" width="6.625" style="478" customWidth="1"/>
    <col min="2573" max="2573" width="3.625" style="478" customWidth="1"/>
    <col min="2574" max="2574" width="9.625" style="478" customWidth="1"/>
    <col min="2575" max="2575" width="3.625" style="478" customWidth="1"/>
    <col min="2576" max="2576" width="13.5" style="478" customWidth="1"/>
    <col min="2577" max="2577" width="3.625" style="478" customWidth="1"/>
    <col min="2578" max="2578" width="6.625" style="478" customWidth="1"/>
    <col min="2579" max="2579" width="4.375" style="478" customWidth="1"/>
    <col min="2580" max="2580" width="3.75" style="478" customWidth="1"/>
    <col min="2581" max="2582" width="10.625" style="478" customWidth="1"/>
    <col min="2583" max="2816" width="9" style="478"/>
    <col min="2817" max="2817" width="17.625" style="478" customWidth="1"/>
    <col min="2818" max="2818" width="3.625" style="478" customWidth="1"/>
    <col min="2819" max="2820" width="5.125" style="478" customWidth="1"/>
    <col min="2821" max="2825" width="3.625" style="478" customWidth="1"/>
    <col min="2826" max="2826" width="9.625" style="478" customWidth="1"/>
    <col min="2827" max="2827" width="3.625" style="478" customWidth="1"/>
    <col min="2828" max="2828" width="6.625" style="478" customWidth="1"/>
    <col min="2829" max="2829" width="3.625" style="478" customWidth="1"/>
    <col min="2830" max="2830" width="9.625" style="478" customWidth="1"/>
    <col min="2831" max="2831" width="3.625" style="478" customWidth="1"/>
    <col min="2832" max="2832" width="13.5" style="478" customWidth="1"/>
    <col min="2833" max="2833" width="3.625" style="478" customWidth="1"/>
    <col min="2834" max="2834" width="6.625" style="478" customWidth="1"/>
    <col min="2835" max="2835" width="4.375" style="478" customWidth="1"/>
    <col min="2836" max="2836" width="3.75" style="478" customWidth="1"/>
    <col min="2837" max="2838" width="10.625" style="478" customWidth="1"/>
    <col min="2839" max="3072" width="9" style="478"/>
    <col min="3073" max="3073" width="17.625" style="478" customWidth="1"/>
    <col min="3074" max="3074" width="3.625" style="478" customWidth="1"/>
    <col min="3075" max="3076" width="5.125" style="478" customWidth="1"/>
    <col min="3077" max="3081" width="3.625" style="478" customWidth="1"/>
    <col min="3082" max="3082" width="9.625" style="478" customWidth="1"/>
    <col min="3083" max="3083" width="3.625" style="478" customWidth="1"/>
    <col min="3084" max="3084" width="6.625" style="478" customWidth="1"/>
    <col min="3085" max="3085" width="3.625" style="478" customWidth="1"/>
    <col min="3086" max="3086" width="9.625" style="478" customWidth="1"/>
    <col min="3087" max="3087" width="3.625" style="478" customWidth="1"/>
    <col min="3088" max="3088" width="13.5" style="478" customWidth="1"/>
    <col min="3089" max="3089" width="3.625" style="478" customWidth="1"/>
    <col min="3090" max="3090" width="6.625" style="478" customWidth="1"/>
    <col min="3091" max="3091" width="4.375" style="478" customWidth="1"/>
    <col min="3092" max="3092" width="3.75" style="478" customWidth="1"/>
    <col min="3093" max="3094" width="10.625" style="478" customWidth="1"/>
    <col min="3095" max="3328" width="9" style="478"/>
    <col min="3329" max="3329" width="17.625" style="478" customWidth="1"/>
    <col min="3330" max="3330" width="3.625" style="478" customWidth="1"/>
    <col min="3331" max="3332" width="5.125" style="478" customWidth="1"/>
    <col min="3333" max="3337" width="3.625" style="478" customWidth="1"/>
    <col min="3338" max="3338" width="9.625" style="478" customWidth="1"/>
    <col min="3339" max="3339" width="3.625" style="478" customWidth="1"/>
    <col min="3340" max="3340" width="6.625" style="478" customWidth="1"/>
    <col min="3341" max="3341" width="3.625" style="478" customWidth="1"/>
    <col min="3342" max="3342" width="9.625" style="478" customWidth="1"/>
    <col min="3343" max="3343" width="3.625" style="478" customWidth="1"/>
    <col min="3344" max="3344" width="13.5" style="478" customWidth="1"/>
    <col min="3345" max="3345" width="3.625" style="478" customWidth="1"/>
    <col min="3346" max="3346" width="6.625" style="478" customWidth="1"/>
    <col min="3347" max="3347" width="4.375" style="478" customWidth="1"/>
    <col min="3348" max="3348" width="3.75" style="478" customWidth="1"/>
    <col min="3349" max="3350" width="10.625" style="478" customWidth="1"/>
    <col min="3351" max="3584" width="9" style="478"/>
    <col min="3585" max="3585" width="17.625" style="478" customWidth="1"/>
    <col min="3586" max="3586" width="3.625" style="478" customWidth="1"/>
    <col min="3587" max="3588" width="5.125" style="478" customWidth="1"/>
    <col min="3589" max="3593" width="3.625" style="478" customWidth="1"/>
    <col min="3594" max="3594" width="9.625" style="478" customWidth="1"/>
    <col min="3595" max="3595" width="3.625" style="478" customWidth="1"/>
    <col min="3596" max="3596" width="6.625" style="478" customWidth="1"/>
    <col min="3597" max="3597" width="3.625" style="478" customWidth="1"/>
    <col min="3598" max="3598" width="9.625" style="478" customWidth="1"/>
    <col min="3599" max="3599" width="3.625" style="478" customWidth="1"/>
    <col min="3600" max="3600" width="13.5" style="478" customWidth="1"/>
    <col min="3601" max="3601" width="3.625" style="478" customWidth="1"/>
    <col min="3602" max="3602" width="6.625" style="478" customWidth="1"/>
    <col min="3603" max="3603" width="4.375" style="478" customWidth="1"/>
    <col min="3604" max="3604" width="3.75" style="478" customWidth="1"/>
    <col min="3605" max="3606" width="10.625" style="478" customWidth="1"/>
    <col min="3607" max="3840" width="9" style="478"/>
    <col min="3841" max="3841" width="17.625" style="478" customWidth="1"/>
    <col min="3842" max="3842" width="3.625" style="478" customWidth="1"/>
    <col min="3843" max="3844" width="5.125" style="478" customWidth="1"/>
    <col min="3845" max="3849" width="3.625" style="478" customWidth="1"/>
    <col min="3850" max="3850" width="9.625" style="478" customWidth="1"/>
    <col min="3851" max="3851" width="3.625" style="478" customWidth="1"/>
    <col min="3852" max="3852" width="6.625" style="478" customWidth="1"/>
    <col min="3853" max="3853" width="3.625" style="478" customWidth="1"/>
    <col min="3854" max="3854" width="9.625" style="478" customWidth="1"/>
    <col min="3855" max="3855" width="3.625" style="478" customWidth="1"/>
    <col min="3856" max="3856" width="13.5" style="478" customWidth="1"/>
    <col min="3857" max="3857" width="3.625" style="478" customWidth="1"/>
    <col min="3858" max="3858" width="6.625" style="478" customWidth="1"/>
    <col min="3859" max="3859" width="4.375" style="478" customWidth="1"/>
    <col min="3860" max="3860" width="3.75" style="478" customWidth="1"/>
    <col min="3861" max="3862" width="10.625" style="478" customWidth="1"/>
    <col min="3863" max="4096" width="9" style="478"/>
    <col min="4097" max="4097" width="17.625" style="478" customWidth="1"/>
    <col min="4098" max="4098" width="3.625" style="478" customWidth="1"/>
    <col min="4099" max="4100" width="5.125" style="478" customWidth="1"/>
    <col min="4101" max="4105" width="3.625" style="478" customWidth="1"/>
    <col min="4106" max="4106" width="9.625" style="478" customWidth="1"/>
    <col min="4107" max="4107" width="3.625" style="478" customWidth="1"/>
    <col min="4108" max="4108" width="6.625" style="478" customWidth="1"/>
    <col min="4109" max="4109" width="3.625" style="478" customWidth="1"/>
    <col min="4110" max="4110" width="9.625" style="478" customWidth="1"/>
    <col min="4111" max="4111" width="3.625" style="478" customWidth="1"/>
    <col min="4112" max="4112" width="13.5" style="478" customWidth="1"/>
    <col min="4113" max="4113" width="3.625" style="478" customWidth="1"/>
    <col min="4114" max="4114" width="6.625" style="478" customWidth="1"/>
    <col min="4115" max="4115" width="4.375" style="478" customWidth="1"/>
    <col min="4116" max="4116" width="3.75" style="478" customWidth="1"/>
    <col min="4117" max="4118" width="10.625" style="478" customWidth="1"/>
    <col min="4119" max="4352" width="9" style="478"/>
    <col min="4353" max="4353" width="17.625" style="478" customWidth="1"/>
    <col min="4354" max="4354" width="3.625" style="478" customWidth="1"/>
    <col min="4355" max="4356" width="5.125" style="478" customWidth="1"/>
    <col min="4357" max="4361" width="3.625" style="478" customWidth="1"/>
    <col min="4362" max="4362" width="9.625" style="478" customWidth="1"/>
    <col min="4363" max="4363" width="3.625" style="478" customWidth="1"/>
    <col min="4364" max="4364" width="6.625" style="478" customWidth="1"/>
    <col min="4365" max="4365" width="3.625" style="478" customWidth="1"/>
    <col min="4366" max="4366" width="9.625" style="478" customWidth="1"/>
    <col min="4367" max="4367" width="3.625" style="478" customWidth="1"/>
    <col min="4368" max="4368" width="13.5" style="478" customWidth="1"/>
    <col min="4369" max="4369" width="3.625" style="478" customWidth="1"/>
    <col min="4370" max="4370" width="6.625" style="478" customWidth="1"/>
    <col min="4371" max="4371" width="4.375" style="478" customWidth="1"/>
    <col min="4372" max="4372" width="3.75" style="478" customWidth="1"/>
    <col min="4373" max="4374" width="10.625" style="478" customWidth="1"/>
    <col min="4375" max="4608" width="9" style="478"/>
    <col min="4609" max="4609" width="17.625" style="478" customWidth="1"/>
    <col min="4610" max="4610" width="3.625" style="478" customWidth="1"/>
    <col min="4611" max="4612" width="5.125" style="478" customWidth="1"/>
    <col min="4613" max="4617" width="3.625" style="478" customWidth="1"/>
    <col min="4618" max="4618" width="9.625" style="478" customWidth="1"/>
    <col min="4619" max="4619" width="3.625" style="478" customWidth="1"/>
    <col min="4620" max="4620" width="6.625" style="478" customWidth="1"/>
    <col min="4621" max="4621" width="3.625" style="478" customWidth="1"/>
    <col min="4622" max="4622" width="9.625" style="478" customWidth="1"/>
    <col min="4623" max="4623" width="3.625" style="478" customWidth="1"/>
    <col min="4624" max="4624" width="13.5" style="478" customWidth="1"/>
    <col min="4625" max="4625" width="3.625" style="478" customWidth="1"/>
    <col min="4626" max="4626" width="6.625" style="478" customWidth="1"/>
    <col min="4627" max="4627" width="4.375" style="478" customWidth="1"/>
    <col min="4628" max="4628" width="3.75" style="478" customWidth="1"/>
    <col min="4629" max="4630" width="10.625" style="478" customWidth="1"/>
    <col min="4631" max="4864" width="9" style="478"/>
    <col min="4865" max="4865" width="17.625" style="478" customWidth="1"/>
    <col min="4866" max="4866" width="3.625" style="478" customWidth="1"/>
    <col min="4867" max="4868" width="5.125" style="478" customWidth="1"/>
    <col min="4869" max="4873" width="3.625" style="478" customWidth="1"/>
    <col min="4874" max="4874" width="9.625" style="478" customWidth="1"/>
    <col min="4875" max="4875" width="3.625" style="478" customWidth="1"/>
    <col min="4876" max="4876" width="6.625" style="478" customWidth="1"/>
    <col min="4877" max="4877" width="3.625" style="478" customWidth="1"/>
    <col min="4878" max="4878" width="9.625" style="478" customWidth="1"/>
    <col min="4879" max="4879" width="3.625" style="478" customWidth="1"/>
    <col min="4880" max="4880" width="13.5" style="478" customWidth="1"/>
    <col min="4881" max="4881" width="3.625" style="478" customWidth="1"/>
    <col min="4882" max="4882" width="6.625" style="478" customWidth="1"/>
    <col min="4883" max="4883" width="4.375" style="478" customWidth="1"/>
    <col min="4884" max="4884" width="3.75" style="478" customWidth="1"/>
    <col min="4885" max="4886" width="10.625" style="478" customWidth="1"/>
    <col min="4887" max="5120" width="9" style="478"/>
    <col min="5121" max="5121" width="17.625" style="478" customWidth="1"/>
    <col min="5122" max="5122" width="3.625" style="478" customWidth="1"/>
    <col min="5123" max="5124" width="5.125" style="478" customWidth="1"/>
    <col min="5125" max="5129" width="3.625" style="478" customWidth="1"/>
    <col min="5130" max="5130" width="9.625" style="478" customWidth="1"/>
    <col min="5131" max="5131" width="3.625" style="478" customWidth="1"/>
    <col min="5132" max="5132" width="6.625" style="478" customWidth="1"/>
    <col min="5133" max="5133" width="3.625" style="478" customWidth="1"/>
    <col min="5134" max="5134" width="9.625" style="478" customWidth="1"/>
    <col min="5135" max="5135" width="3.625" style="478" customWidth="1"/>
    <col min="5136" max="5136" width="13.5" style="478" customWidth="1"/>
    <col min="5137" max="5137" width="3.625" style="478" customWidth="1"/>
    <col min="5138" max="5138" width="6.625" style="478" customWidth="1"/>
    <col min="5139" max="5139" width="4.375" style="478" customWidth="1"/>
    <col min="5140" max="5140" width="3.75" style="478" customWidth="1"/>
    <col min="5141" max="5142" width="10.625" style="478" customWidth="1"/>
    <col min="5143" max="5376" width="9" style="478"/>
    <col min="5377" max="5377" width="17.625" style="478" customWidth="1"/>
    <col min="5378" max="5378" width="3.625" style="478" customWidth="1"/>
    <col min="5379" max="5380" width="5.125" style="478" customWidth="1"/>
    <col min="5381" max="5385" width="3.625" style="478" customWidth="1"/>
    <col min="5386" max="5386" width="9.625" style="478" customWidth="1"/>
    <col min="5387" max="5387" width="3.625" style="478" customWidth="1"/>
    <col min="5388" max="5388" width="6.625" style="478" customWidth="1"/>
    <col min="5389" max="5389" width="3.625" style="478" customWidth="1"/>
    <col min="5390" max="5390" width="9.625" style="478" customWidth="1"/>
    <col min="5391" max="5391" width="3.625" style="478" customWidth="1"/>
    <col min="5392" max="5392" width="13.5" style="478" customWidth="1"/>
    <col min="5393" max="5393" width="3.625" style="478" customWidth="1"/>
    <col min="5394" max="5394" width="6.625" style="478" customWidth="1"/>
    <col min="5395" max="5395" width="4.375" style="478" customWidth="1"/>
    <col min="5396" max="5396" width="3.75" style="478" customWidth="1"/>
    <col min="5397" max="5398" width="10.625" style="478" customWidth="1"/>
    <col min="5399" max="5632" width="9" style="478"/>
    <col min="5633" max="5633" width="17.625" style="478" customWidth="1"/>
    <col min="5634" max="5634" width="3.625" style="478" customWidth="1"/>
    <col min="5635" max="5636" width="5.125" style="478" customWidth="1"/>
    <col min="5637" max="5641" width="3.625" style="478" customWidth="1"/>
    <col min="5642" max="5642" width="9.625" style="478" customWidth="1"/>
    <col min="5643" max="5643" width="3.625" style="478" customWidth="1"/>
    <col min="5644" max="5644" width="6.625" style="478" customWidth="1"/>
    <col min="5645" max="5645" width="3.625" style="478" customWidth="1"/>
    <col min="5646" max="5646" width="9.625" style="478" customWidth="1"/>
    <col min="5647" max="5647" width="3.625" style="478" customWidth="1"/>
    <col min="5648" max="5648" width="13.5" style="478" customWidth="1"/>
    <col min="5649" max="5649" width="3.625" style="478" customWidth="1"/>
    <col min="5650" max="5650" width="6.625" style="478" customWidth="1"/>
    <col min="5651" max="5651" width="4.375" style="478" customWidth="1"/>
    <col min="5652" max="5652" width="3.75" style="478" customWidth="1"/>
    <col min="5653" max="5654" width="10.625" style="478" customWidth="1"/>
    <col min="5655" max="5888" width="9" style="478"/>
    <col min="5889" max="5889" width="17.625" style="478" customWidth="1"/>
    <col min="5890" max="5890" width="3.625" style="478" customWidth="1"/>
    <col min="5891" max="5892" width="5.125" style="478" customWidth="1"/>
    <col min="5893" max="5897" width="3.625" style="478" customWidth="1"/>
    <col min="5898" max="5898" width="9.625" style="478" customWidth="1"/>
    <col min="5899" max="5899" width="3.625" style="478" customWidth="1"/>
    <col min="5900" max="5900" width="6.625" style="478" customWidth="1"/>
    <col min="5901" max="5901" width="3.625" style="478" customWidth="1"/>
    <col min="5902" max="5902" width="9.625" style="478" customWidth="1"/>
    <col min="5903" max="5903" width="3.625" style="478" customWidth="1"/>
    <col min="5904" max="5904" width="13.5" style="478" customWidth="1"/>
    <col min="5905" max="5905" width="3.625" style="478" customWidth="1"/>
    <col min="5906" max="5906" width="6.625" style="478" customWidth="1"/>
    <col min="5907" max="5907" width="4.375" style="478" customWidth="1"/>
    <col min="5908" max="5908" width="3.75" style="478" customWidth="1"/>
    <col min="5909" max="5910" width="10.625" style="478" customWidth="1"/>
    <col min="5911" max="6144" width="9" style="478"/>
    <col min="6145" max="6145" width="17.625" style="478" customWidth="1"/>
    <col min="6146" max="6146" width="3.625" style="478" customWidth="1"/>
    <col min="6147" max="6148" width="5.125" style="478" customWidth="1"/>
    <col min="6149" max="6153" width="3.625" style="478" customWidth="1"/>
    <col min="6154" max="6154" width="9.625" style="478" customWidth="1"/>
    <col min="6155" max="6155" width="3.625" style="478" customWidth="1"/>
    <col min="6156" max="6156" width="6.625" style="478" customWidth="1"/>
    <col min="6157" max="6157" width="3.625" style="478" customWidth="1"/>
    <col min="6158" max="6158" width="9.625" style="478" customWidth="1"/>
    <col min="6159" max="6159" width="3.625" style="478" customWidth="1"/>
    <col min="6160" max="6160" width="13.5" style="478" customWidth="1"/>
    <col min="6161" max="6161" width="3.625" style="478" customWidth="1"/>
    <col min="6162" max="6162" width="6.625" style="478" customWidth="1"/>
    <col min="6163" max="6163" width="4.375" style="478" customWidth="1"/>
    <col min="6164" max="6164" width="3.75" style="478" customWidth="1"/>
    <col min="6165" max="6166" width="10.625" style="478" customWidth="1"/>
    <col min="6167" max="6400" width="9" style="478"/>
    <col min="6401" max="6401" width="17.625" style="478" customWidth="1"/>
    <col min="6402" max="6402" width="3.625" style="478" customWidth="1"/>
    <col min="6403" max="6404" width="5.125" style="478" customWidth="1"/>
    <col min="6405" max="6409" width="3.625" style="478" customWidth="1"/>
    <col min="6410" max="6410" width="9.625" style="478" customWidth="1"/>
    <col min="6411" max="6411" width="3.625" style="478" customWidth="1"/>
    <col min="6412" max="6412" width="6.625" style="478" customWidth="1"/>
    <col min="6413" max="6413" width="3.625" style="478" customWidth="1"/>
    <col min="6414" max="6414" width="9.625" style="478" customWidth="1"/>
    <col min="6415" max="6415" width="3.625" style="478" customWidth="1"/>
    <col min="6416" max="6416" width="13.5" style="478" customWidth="1"/>
    <col min="6417" max="6417" width="3.625" style="478" customWidth="1"/>
    <col min="6418" max="6418" width="6.625" style="478" customWidth="1"/>
    <col min="6419" max="6419" width="4.375" style="478" customWidth="1"/>
    <col min="6420" max="6420" width="3.75" style="478" customWidth="1"/>
    <col min="6421" max="6422" width="10.625" style="478" customWidth="1"/>
    <col min="6423" max="6656" width="9" style="478"/>
    <col min="6657" max="6657" width="17.625" style="478" customWidth="1"/>
    <col min="6658" max="6658" width="3.625" style="478" customWidth="1"/>
    <col min="6659" max="6660" width="5.125" style="478" customWidth="1"/>
    <col min="6661" max="6665" width="3.625" style="478" customWidth="1"/>
    <col min="6666" max="6666" width="9.625" style="478" customWidth="1"/>
    <col min="6667" max="6667" width="3.625" style="478" customWidth="1"/>
    <col min="6668" max="6668" width="6.625" style="478" customWidth="1"/>
    <col min="6669" max="6669" width="3.625" style="478" customWidth="1"/>
    <col min="6670" max="6670" width="9.625" style="478" customWidth="1"/>
    <col min="6671" max="6671" width="3.625" style="478" customWidth="1"/>
    <col min="6672" max="6672" width="13.5" style="478" customWidth="1"/>
    <col min="6673" max="6673" width="3.625" style="478" customWidth="1"/>
    <col min="6674" max="6674" width="6.625" style="478" customWidth="1"/>
    <col min="6675" max="6675" width="4.375" style="478" customWidth="1"/>
    <col min="6676" max="6676" width="3.75" style="478" customWidth="1"/>
    <col min="6677" max="6678" width="10.625" style="478" customWidth="1"/>
    <col min="6679" max="6912" width="9" style="478"/>
    <col min="6913" max="6913" width="17.625" style="478" customWidth="1"/>
    <col min="6914" max="6914" width="3.625" style="478" customWidth="1"/>
    <col min="6915" max="6916" width="5.125" style="478" customWidth="1"/>
    <col min="6917" max="6921" width="3.625" style="478" customWidth="1"/>
    <col min="6922" max="6922" width="9.625" style="478" customWidth="1"/>
    <col min="6923" max="6923" width="3.625" style="478" customWidth="1"/>
    <col min="6924" max="6924" width="6.625" style="478" customWidth="1"/>
    <col min="6925" max="6925" width="3.625" style="478" customWidth="1"/>
    <col min="6926" max="6926" width="9.625" style="478" customWidth="1"/>
    <col min="6927" max="6927" width="3.625" style="478" customWidth="1"/>
    <col min="6928" max="6928" width="13.5" style="478" customWidth="1"/>
    <col min="6929" max="6929" width="3.625" style="478" customWidth="1"/>
    <col min="6930" max="6930" width="6.625" style="478" customWidth="1"/>
    <col min="6931" max="6931" width="4.375" style="478" customWidth="1"/>
    <col min="6932" max="6932" width="3.75" style="478" customWidth="1"/>
    <col min="6933" max="6934" width="10.625" style="478" customWidth="1"/>
    <col min="6935" max="7168" width="9" style="478"/>
    <col min="7169" max="7169" width="17.625" style="478" customWidth="1"/>
    <col min="7170" max="7170" width="3.625" style="478" customWidth="1"/>
    <col min="7171" max="7172" width="5.125" style="478" customWidth="1"/>
    <col min="7173" max="7177" width="3.625" style="478" customWidth="1"/>
    <col min="7178" max="7178" width="9.625" style="478" customWidth="1"/>
    <col min="7179" max="7179" width="3.625" style="478" customWidth="1"/>
    <col min="7180" max="7180" width="6.625" style="478" customWidth="1"/>
    <col min="7181" max="7181" width="3.625" style="478" customWidth="1"/>
    <col min="7182" max="7182" width="9.625" style="478" customWidth="1"/>
    <col min="7183" max="7183" width="3.625" style="478" customWidth="1"/>
    <col min="7184" max="7184" width="13.5" style="478" customWidth="1"/>
    <col min="7185" max="7185" width="3.625" style="478" customWidth="1"/>
    <col min="7186" max="7186" width="6.625" style="478" customWidth="1"/>
    <col min="7187" max="7187" width="4.375" style="478" customWidth="1"/>
    <col min="7188" max="7188" width="3.75" style="478" customWidth="1"/>
    <col min="7189" max="7190" width="10.625" style="478" customWidth="1"/>
    <col min="7191" max="7424" width="9" style="478"/>
    <col min="7425" max="7425" width="17.625" style="478" customWidth="1"/>
    <col min="7426" max="7426" width="3.625" style="478" customWidth="1"/>
    <col min="7427" max="7428" width="5.125" style="478" customWidth="1"/>
    <col min="7429" max="7433" width="3.625" style="478" customWidth="1"/>
    <col min="7434" max="7434" width="9.625" style="478" customWidth="1"/>
    <col min="7435" max="7435" width="3.625" style="478" customWidth="1"/>
    <col min="7436" max="7436" width="6.625" style="478" customWidth="1"/>
    <col min="7437" max="7437" width="3.625" style="478" customWidth="1"/>
    <col min="7438" max="7438" width="9.625" style="478" customWidth="1"/>
    <col min="7439" max="7439" width="3.625" style="478" customWidth="1"/>
    <col min="7440" max="7440" width="13.5" style="478" customWidth="1"/>
    <col min="7441" max="7441" width="3.625" style="478" customWidth="1"/>
    <col min="7442" max="7442" width="6.625" style="478" customWidth="1"/>
    <col min="7443" max="7443" width="4.375" style="478" customWidth="1"/>
    <col min="7444" max="7444" width="3.75" style="478" customWidth="1"/>
    <col min="7445" max="7446" width="10.625" style="478" customWidth="1"/>
    <col min="7447" max="7680" width="9" style="478"/>
    <col min="7681" max="7681" width="17.625" style="478" customWidth="1"/>
    <col min="7682" max="7682" width="3.625" style="478" customWidth="1"/>
    <col min="7683" max="7684" width="5.125" style="478" customWidth="1"/>
    <col min="7685" max="7689" width="3.625" style="478" customWidth="1"/>
    <col min="7690" max="7690" width="9.625" style="478" customWidth="1"/>
    <col min="7691" max="7691" width="3.625" style="478" customWidth="1"/>
    <col min="7692" max="7692" width="6.625" style="478" customWidth="1"/>
    <col min="7693" max="7693" width="3.625" style="478" customWidth="1"/>
    <col min="7694" max="7694" width="9.625" style="478" customWidth="1"/>
    <col min="7695" max="7695" width="3.625" style="478" customWidth="1"/>
    <col min="7696" max="7696" width="13.5" style="478" customWidth="1"/>
    <col min="7697" max="7697" width="3.625" style="478" customWidth="1"/>
    <col min="7698" max="7698" width="6.625" style="478" customWidth="1"/>
    <col min="7699" max="7699" width="4.375" style="478" customWidth="1"/>
    <col min="7700" max="7700" width="3.75" style="478" customWidth="1"/>
    <col min="7701" max="7702" width="10.625" style="478" customWidth="1"/>
    <col min="7703" max="7936" width="9" style="478"/>
    <col min="7937" max="7937" width="17.625" style="478" customWidth="1"/>
    <col min="7938" max="7938" width="3.625" style="478" customWidth="1"/>
    <col min="7939" max="7940" width="5.125" style="478" customWidth="1"/>
    <col min="7941" max="7945" width="3.625" style="478" customWidth="1"/>
    <col min="7946" max="7946" width="9.625" style="478" customWidth="1"/>
    <col min="7947" max="7947" width="3.625" style="478" customWidth="1"/>
    <col min="7948" max="7948" width="6.625" style="478" customWidth="1"/>
    <col min="7949" max="7949" width="3.625" style="478" customWidth="1"/>
    <col min="7950" max="7950" width="9.625" style="478" customWidth="1"/>
    <col min="7951" max="7951" width="3.625" style="478" customWidth="1"/>
    <col min="7952" max="7952" width="13.5" style="478" customWidth="1"/>
    <col min="7953" max="7953" width="3.625" style="478" customWidth="1"/>
    <col min="7954" max="7954" width="6.625" style="478" customWidth="1"/>
    <col min="7955" max="7955" width="4.375" style="478" customWidth="1"/>
    <col min="7956" max="7956" width="3.75" style="478" customWidth="1"/>
    <col min="7957" max="7958" width="10.625" style="478" customWidth="1"/>
    <col min="7959" max="8192" width="9" style="478"/>
    <col min="8193" max="8193" width="17.625" style="478" customWidth="1"/>
    <col min="8194" max="8194" width="3.625" style="478" customWidth="1"/>
    <col min="8195" max="8196" width="5.125" style="478" customWidth="1"/>
    <col min="8197" max="8201" width="3.625" style="478" customWidth="1"/>
    <col min="8202" max="8202" width="9.625" style="478" customWidth="1"/>
    <col min="8203" max="8203" width="3.625" style="478" customWidth="1"/>
    <col min="8204" max="8204" width="6.625" style="478" customWidth="1"/>
    <col min="8205" max="8205" width="3.625" style="478" customWidth="1"/>
    <col min="8206" max="8206" width="9.625" style="478" customWidth="1"/>
    <col min="8207" max="8207" width="3.625" style="478" customWidth="1"/>
    <col min="8208" max="8208" width="13.5" style="478" customWidth="1"/>
    <col min="8209" max="8209" width="3.625" style="478" customWidth="1"/>
    <col min="8210" max="8210" width="6.625" style="478" customWidth="1"/>
    <col min="8211" max="8211" width="4.375" style="478" customWidth="1"/>
    <col min="8212" max="8212" width="3.75" style="478" customWidth="1"/>
    <col min="8213" max="8214" width="10.625" style="478" customWidth="1"/>
    <col min="8215" max="8448" width="9" style="478"/>
    <col min="8449" max="8449" width="17.625" style="478" customWidth="1"/>
    <col min="8450" max="8450" width="3.625" style="478" customWidth="1"/>
    <col min="8451" max="8452" width="5.125" style="478" customWidth="1"/>
    <col min="8453" max="8457" width="3.625" style="478" customWidth="1"/>
    <col min="8458" max="8458" width="9.625" style="478" customWidth="1"/>
    <col min="8459" max="8459" width="3.625" style="478" customWidth="1"/>
    <col min="8460" max="8460" width="6.625" style="478" customWidth="1"/>
    <col min="8461" max="8461" width="3.625" style="478" customWidth="1"/>
    <col min="8462" max="8462" width="9.625" style="478" customWidth="1"/>
    <col min="8463" max="8463" width="3.625" style="478" customWidth="1"/>
    <col min="8464" max="8464" width="13.5" style="478" customWidth="1"/>
    <col min="8465" max="8465" width="3.625" style="478" customWidth="1"/>
    <col min="8466" max="8466" width="6.625" style="478" customWidth="1"/>
    <col min="8467" max="8467" width="4.375" style="478" customWidth="1"/>
    <col min="8468" max="8468" width="3.75" style="478" customWidth="1"/>
    <col min="8469" max="8470" width="10.625" style="478" customWidth="1"/>
    <col min="8471" max="8704" width="9" style="478"/>
    <col min="8705" max="8705" width="17.625" style="478" customWidth="1"/>
    <col min="8706" max="8706" width="3.625" style="478" customWidth="1"/>
    <col min="8707" max="8708" width="5.125" style="478" customWidth="1"/>
    <col min="8709" max="8713" width="3.625" style="478" customWidth="1"/>
    <col min="8714" max="8714" width="9.625" style="478" customWidth="1"/>
    <col min="8715" max="8715" width="3.625" style="478" customWidth="1"/>
    <col min="8716" max="8716" width="6.625" style="478" customWidth="1"/>
    <col min="8717" max="8717" width="3.625" style="478" customWidth="1"/>
    <col min="8718" max="8718" width="9.625" style="478" customWidth="1"/>
    <col min="8719" max="8719" width="3.625" style="478" customWidth="1"/>
    <col min="8720" max="8720" width="13.5" style="478" customWidth="1"/>
    <col min="8721" max="8721" width="3.625" style="478" customWidth="1"/>
    <col min="8722" max="8722" width="6.625" style="478" customWidth="1"/>
    <col min="8723" max="8723" width="4.375" style="478" customWidth="1"/>
    <col min="8724" max="8724" width="3.75" style="478" customWidth="1"/>
    <col min="8725" max="8726" width="10.625" style="478" customWidth="1"/>
    <col min="8727" max="8960" width="9" style="478"/>
    <col min="8961" max="8961" width="17.625" style="478" customWidth="1"/>
    <col min="8962" max="8962" width="3.625" style="478" customWidth="1"/>
    <col min="8963" max="8964" width="5.125" style="478" customWidth="1"/>
    <col min="8965" max="8969" width="3.625" style="478" customWidth="1"/>
    <col min="8970" max="8970" width="9.625" style="478" customWidth="1"/>
    <col min="8971" max="8971" width="3.625" style="478" customWidth="1"/>
    <col min="8972" max="8972" width="6.625" style="478" customWidth="1"/>
    <col min="8973" max="8973" width="3.625" style="478" customWidth="1"/>
    <col min="8974" max="8974" width="9.625" style="478" customWidth="1"/>
    <col min="8975" max="8975" width="3.625" style="478" customWidth="1"/>
    <col min="8976" max="8976" width="13.5" style="478" customWidth="1"/>
    <col min="8977" max="8977" width="3.625" style="478" customWidth="1"/>
    <col min="8978" max="8978" width="6.625" style="478" customWidth="1"/>
    <col min="8979" max="8979" width="4.375" style="478" customWidth="1"/>
    <col min="8980" max="8980" width="3.75" style="478" customWidth="1"/>
    <col min="8981" max="8982" width="10.625" style="478" customWidth="1"/>
    <col min="8983" max="9216" width="9" style="478"/>
    <col min="9217" max="9217" width="17.625" style="478" customWidth="1"/>
    <col min="9218" max="9218" width="3.625" style="478" customWidth="1"/>
    <col min="9219" max="9220" width="5.125" style="478" customWidth="1"/>
    <col min="9221" max="9225" width="3.625" style="478" customWidth="1"/>
    <col min="9226" max="9226" width="9.625" style="478" customWidth="1"/>
    <col min="9227" max="9227" width="3.625" style="478" customWidth="1"/>
    <col min="9228" max="9228" width="6.625" style="478" customWidth="1"/>
    <col min="9229" max="9229" width="3.625" style="478" customWidth="1"/>
    <col min="9230" max="9230" width="9.625" style="478" customWidth="1"/>
    <col min="9231" max="9231" width="3.625" style="478" customWidth="1"/>
    <col min="9232" max="9232" width="13.5" style="478" customWidth="1"/>
    <col min="9233" max="9233" width="3.625" style="478" customWidth="1"/>
    <col min="9234" max="9234" width="6.625" style="478" customWidth="1"/>
    <col min="9235" max="9235" width="4.375" style="478" customWidth="1"/>
    <col min="9236" max="9236" width="3.75" style="478" customWidth="1"/>
    <col min="9237" max="9238" width="10.625" style="478" customWidth="1"/>
    <col min="9239" max="9472" width="9" style="478"/>
    <col min="9473" max="9473" width="17.625" style="478" customWidth="1"/>
    <col min="9474" max="9474" width="3.625" style="478" customWidth="1"/>
    <col min="9475" max="9476" width="5.125" style="478" customWidth="1"/>
    <col min="9477" max="9481" width="3.625" style="478" customWidth="1"/>
    <col min="9482" max="9482" width="9.625" style="478" customWidth="1"/>
    <col min="9483" max="9483" width="3.625" style="478" customWidth="1"/>
    <col min="9484" max="9484" width="6.625" style="478" customWidth="1"/>
    <col min="9485" max="9485" width="3.625" style="478" customWidth="1"/>
    <col min="9486" max="9486" width="9.625" style="478" customWidth="1"/>
    <col min="9487" max="9487" width="3.625" style="478" customWidth="1"/>
    <col min="9488" max="9488" width="13.5" style="478" customWidth="1"/>
    <col min="9489" max="9489" width="3.625" style="478" customWidth="1"/>
    <col min="9490" max="9490" width="6.625" style="478" customWidth="1"/>
    <col min="9491" max="9491" width="4.375" style="478" customWidth="1"/>
    <col min="9492" max="9492" width="3.75" style="478" customWidth="1"/>
    <col min="9493" max="9494" width="10.625" style="478" customWidth="1"/>
    <col min="9495" max="9728" width="9" style="478"/>
    <col min="9729" max="9729" width="17.625" style="478" customWidth="1"/>
    <col min="9730" max="9730" width="3.625" style="478" customWidth="1"/>
    <col min="9731" max="9732" width="5.125" style="478" customWidth="1"/>
    <col min="9733" max="9737" width="3.625" style="478" customWidth="1"/>
    <col min="9738" max="9738" width="9.625" style="478" customWidth="1"/>
    <col min="9739" max="9739" width="3.625" style="478" customWidth="1"/>
    <col min="9740" max="9740" width="6.625" style="478" customWidth="1"/>
    <col min="9741" max="9741" width="3.625" style="478" customWidth="1"/>
    <col min="9742" max="9742" width="9.625" style="478" customWidth="1"/>
    <col min="9743" max="9743" width="3.625" style="478" customWidth="1"/>
    <col min="9744" max="9744" width="13.5" style="478" customWidth="1"/>
    <col min="9745" max="9745" width="3.625" style="478" customWidth="1"/>
    <col min="9746" max="9746" width="6.625" style="478" customWidth="1"/>
    <col min="9747" max="9747" width="4.375" style="478" customWidth="1"/>
    <col min="9748" max="9748" width="3.75" style="478" customWidth="1"/>
    <col min="9749" max="9750" width="10.625" style="478" customWidth="1"/>
    <col min="9751" max="9984" width="9" style="478"/>
    <col min="9985" max="9985" width="17.625" style="478" customWidth="1"/>
    <col min="9986" max="9986" width="3.625" style="478" customWidth="1"/>
    <col min="9987" max="9988" width="5.125" style="478" customWidth="1"/>
    <col min="9989" max="9993" width="3.625" style="478" customWidth="1"/>
    <col min="9994" max="9994" width="9.625" style="478" customWidth="1"/>
    <col min="9995" max="9995" width="3.625" style="478" customWidth="1"/>
    <col min="9996" max="9996" width="6.625" style="478" customWidth="1"/>
    <col min="9997" max="9997" width="3.625" style="478" customWidth="1"/>
    <col min="9998" max="9998" width="9.625" style="478" customWidth="1"/>
    <col min="9999" max="9999" width="3.625" style="478" customWidth="1"/>
    <col min="10000" max="10000" width="13.5" style="478" customWidth="1"/>
    <col min="10001" max="10001" width="3.625" style="478" customWidth="1"/>
    <col min="10002" max="10002" width="6.625" style="478" customWidth="1"/>
    <col min="10003" max="10003" width="4.375" style="478" customWidth="1"/>
    <col min="10004" max="10004" width="3.75" style="478" customWidth="1"/>
    <col min="10005" max="10006" width="10.625" style="478" customWidth="1"/>
    <col min="10007" max="10240" width="9" style="478"/>
    <col min="10241" max="10241" width="17.625" style="478" customWidth="1"/>
    <col min="10242" max="10242" width="3.625" style="478" customWidth="1"/>
    <col min="10243" max="10244" width="5.125" style="478" customWidth="1"/>
    <col min="10245" max="10249" width="3.625" style="478" customWidth="1"/>
    <col min="10250" max="10250" width="9.625" style="478" customWidth="1"/>
    <col min="10251" max="10251" width="3.625" style="478" customWidth="1"/>
    <col min="10252" max="10252" width="6.625" style="478" customWidth="1"/>
    <col min="10253" max="10253" width="3.625" style="478" customWidth="1"/>
    <col min="10254" max="10254" width="9.625" style="478" customWidth="1"/>
    <col min="10255" max="10255" width="3.625" style="478" customWidth="1"/>
    <col min="10256" max="10256" width="13.5" style="478" customWidth="1"/>
    <col min="10257" max="10257" width="3.625" style="478" customWidth="1"/>
    <col min="10258" max="10258" width="6.625" style="478" customWidth="1"/>
    <col min="10259" max="10259" width="4.375" style="478" customWidth="1"/>
    <col min="10260" max="10260" width="3.75" style="478" customWidth="1"/>
    <col min="10261" max="10262" width="10.625" style="478" customWidth="1"/>
    <col min="10263" max="10496" width="9" style="478"/>
    <col min="10497" max="10497" width="17.625" style="478" customWidth="1"/>
    <col min="10498" max="10498" width="3.625" style="478" customWidth="1"/>
    <col min="10499" max="10500" width="5.125" style="478" customWidth="1"/>
    <col min="10501" max="10505" width="3.625" style="478" customWidth="1"/>
    <col min="10506" max="10506" width="9.625" style="478" customWidth="1"/>
    <col min="10507" max="10507" width="3.625" style="478" customWidth="1"/>
    <col min="10508" max="10508" width="6.625" style="478" customWidth="1"/>
    <col min="10509" max="10509" width="3.625" style="478" customWidth="1"/>
    <col min="10510" max="10510" width="9.625" style="478" customWidth="1"/>
    <col min="10511" max="10511" width="3.625" style="478" customWidth="1"/>
    <col min="10512" max="10512" width="13.5" style="478" customWidth="1"/>
    <col min="10513" max="10513" width="3.625" style="478" customWidth="1"/>
    <col min="10514" max="10514" width="6.625" style="478" customWidth="1"/>
    <col min="10515" max="10515" width="4.375" style="478" customWidth="1"/>
    <col min="10516" max="10516" width="3.75" style="478" customWidth="1"/>
    <col min="10517" max="10518" width="10.625" style="478" customWidth="1"/>
    <col min="10519" max="10752" width="9" style="478"/>
    <col min="10753" max="10753" width="17.625" style="478" customWidth="1"/>
    <col min="10754" max="10754" width="3.625" style="478" customWidth="1"/>
    <col min="10755" max="10756" width="5.125" style="478" customWidth="1"/>
    <col min="10757" max="10761" width="3.625" style="478" customWidth="1"/>
    <col min="10762" max="10762" width="9.625" style="478" customWidth="1"/>
    <col min="10763" max="10763" width="3.625" style="478" customWidth="1"/>
    <col min="10764" max="10764" width="6.625" style="478" customWidth="1"/>
    <col min="10765" max="10765" width="3.625" style="478" customWidth="1"/>
    <col min="10766" max="10766" width="9.625" style="478" customWidth="1"/>
    <col min="10767" max="10767" width="3.625" style="478" customWidth="1"/>
    <col min="10768" max="10768" width="13.5" style="478" customWidth="1"/>
    <col min="10769" max="10769" width="3.625" style="478" customWidth="1"/>
    <col min="10770" max="10770" width="6.625" style="478" customWidth="1"/>
    <col min="10771" max="10771" width="4.375" style="478" customWidth="1"/>
    <col min="10772" max="10772" width="3.75" style="478" customWidth="1"/>
    <col min="10773" max="10774" width="10.625" style="478" customWidth="1"/>
    <col min="10775" max="11008" width="9" style="478"/>
    <col min="11009" max="11009" width="17.625" style="478" customWidth="1"/>
    <col min="11010" max="11010" width="3.625" style="478" customWidth="1"/>
    <col min="11011" max="11012" width="5.125" style="478" customWidth="1"/>
    <col min="11013" max="11017" width="3.625" style="478" customWidth="1"/>
    <col min="11018" max="11018" width="9.625" style="478" customWidth="1"/>
    <col min="11019" max="11019" width="3.625" style="478" customWidth="1"/>
    <col min="11020" max="11020" width="6.625" style="478" customWidth="1"/>
    <col min="11021" max="11021" width="3.625" style="478" customWidth="1"/>
    <col min="11022" max="11022" width="9.625" style="478" customWidth="1"/>
    <col min="11023" max="11023" width="3.625" style="478" customWidth="1"/>
    <col min="11024" max="11024" width="13.5" style="478" customWidth="1"/>
    <col min="11025" max="11025" width="3.625" style="478" customWidth="1"/>
    <col min="11026" max="11026" width="6.625" style="478" customWidth="1"/>
    <col min="11027" max="11027" width="4.375" style="478" customWidth="1"/>
    <col min="11028" max="11028" width="3.75" style="478" customWidth="1"/>
    <col min="11029" max="11030" width="10.625" style="478" customWidth="1"/>
    <col min="11031" max="11264" width="9" style="478"/>
    <col min="11265" max="11265" width="17.625" style="478" customWidth="1"/>
    <col min="11266" max="11266" width="3.625" style="478" customWidth="1"/>
    <col min="11267" max="11268" width="5.125" style="478" customWidth="1"/>
    <col min="11269" max="11273" width="3.625" style="478" customWidth="1"/>
    <col min="11274" max="11274" width="9.625" style="478" customWidth="1"/>
    <col min="11275" max="11275" width="3.625" style="478" customWidth="1"/>
    <col min="11276" max="11276" width="6.625" style="478" customWidth="1"/>
    <col min="11277" max="11277" width="3.625" style="478" customWidth="1"/>
    <col min="11278" max="11278" width="9.625" style="478" customWidth="1"/>
    <col min="11279" max="11279" width="3.625" style="478" customWidth="1"/>
    <col min="11280" max="11280" width="13.5" style="478" customWidth="1"/>
    <col min="11281" max="11281" width="3.625" style="478" customWidth="1"/>
    <col min="11282" max="11282" width="6.625" style="478" customWidth="1"/>
    <col min="11283" max="11283" width="4.375" style="478" customWidth="1"/>
    <col min="11284" max="11284" width="3.75" style="478" customWidth="1"/>
    <col min="11285" max="11286" width="10.625" style="478" customWidth="1"/>
    <col min="11287" max="11520" width="9" style="478"/>
    <col min="11521" max="11521" width="17.625" style="478" customWidth="1"/>
    <col min="11522" max="11522" width="3.625" style="478" customWidth="1"/>
    <col min="11523" max="11524" width="5.125" style="478" customWidth="1"/>
    <col min="11525" max="11529" width="3.625" style="478" customWidth="1"/>
    <col min="11530" max="11530" width="9.625" style="478" customWidth="1"/>
    <col min="11531" max="11531" width="3.625" style="478" customWidth="1"/>
    <col min="11532" max="11532" width="6.625" style="478" customWidth="1"/>
    <col min="11533" max="11533" width="3.625" style="478" customWidth="1"/>
    <col min="11534" max="11534" width="9.625" style="478" customWidth="1"/>
    <col min="11535" max="11535" width="3.625" style="478" customWidth="1"/>
    <col min="11536" max="11536" width="13.5" style="478" customWidth="1"/>
    <col min="11537" max="11537" width="3.625" style="478" customWidth="1"/>
    <col min="11538" max="11538" width="6.625" style="478" customWidth="1"/>
    <col min="11539" max="11539" width="4.375" style="478" customWidth="1"/>
    <col min="11540" max="11540" width="3.75" style="478" customWidth="1"/>
    <col min="11541" max="11542" width="10.625" style="478" customWidth="1"/>
    <col min="11543" max="11776" width="9" style="478"/>
    <col min="11777" max="11777" width="17.625" style="478" customWidth="1"/>
    <col min="11778" max="11778" width="3.625" style="478" customWidth="1"/>
    <col min="11779" max="11780" width="5.125" style="478" customWidth="1"/>
    <col min="11781" max="11785" width="3.625" style="478" customWidth="1"/>
    <col min="11786" max="11786" width="9.625" style="478" customWidth="1"/>
    <col min="11787" max="11787" width="3.625" style="478" customWidth="1"/>
    <col min="11788" max="11788" width="6.625" style="478" customWidth="1"/>
    <col min="11789" max="11789" width="3.625" style="478" customWidth="1"/>
    <col min="11790" max="11790" width="9.625" style="478" customWidth="1"/>
    <col min="11791" max="11791" width="3.625" style="478" customWidth="1"/>
    <col min="11792" max="11792" width="13.5" style="478" customWidth="1"/>
    <col min="11793" max="11793" width="3.625" style="478" customWidth="1"/>
    <col min="11794" max="11794" width="6.625" style="478" customWidth="1"/>
    <col min="11795" max="11795" width="4.375" style="478" customWidth="1"/>
    <col min="11796" max="11796" width="3.75" style="478" customWidth="1"/>
    <col min="11797" max="11798" width="10.625" style="478" customWidth="1"/>
    <col min="11799" max="12032" width="9" style="478"/>
    <col min="12033" max="12033" width="17.625" style="478" customWidth="1"/>
    <col min="12034" max="12034" width="3.625" style="478" customWidth="1"/>
    <col min="12035" max="12036" width="5.125" style="478" customWidth="1"/>
    <col min="12037" max="12041" width="3.625" style="478" customWidth="1"/>
    <col min="12042" max="12042" width="9.625" style="478" customWidth="1"/>
    <col min="12043" max="12043" width="3.625" style="478" customWidth="1"/>
    <col min="12044" max="12044" width="6.625" style="478" customWidth="1"/>
    <col min="12045" max="12045" width="3.625" style="478" customWidth="1"/>
    <col min="12046" max="12046" width="9.625" style="478" customWidth="1"/>
    <col min="12047" max="12047" width="3.625" style="478" customWidth="1"/>
    <col min="12048" max="12048" width="13.5" style="478" customWidth="1"/>
    <col min="12049" max="12049" width="3.625" style="478" customWidth="1"/>
    <col min="12050" max="12050" width="6.625" style="478" customWidth="1"/>
    <col min="12051" max="12051" width="4.375" style="478" customWidth="1"/>
    <col min="12052" max="12052" width="3.75" style="478" customWidth="1"/>
    <col min="12053" max="12054" width="10.625" style="478" customWidth="1"/>
    <col min="12055" max="12288" width="9" style="478"/>
    <col min="12289" max="12289" width="17.625" style="478" customWidth="1"/>
    <col min="12290" max="12290" width="3.625" style="478" customWidth="1"/>
    <col min="12291" max="12292" width="5.125" style="478" customWidth="1"/>
    <col min="12293" max="12297" width="3.625" style="478" customWidth="1"/>
    <col min="12298" max="12298" width="9.625" style="478" customWidth="1"/>
    <col min="12299" max="12299" width="3.625" style="478" customWidth="1"/>
    <col min="12300" max="12300" width="6.625" style="478" customWidth="1"/>
    <col min="12301" max="12301" width="3.625" style="478" customWidth="1"/>
    <col min="12302" max="12302" width="9.625" style="478" customWidth="1"/>
    <col min="12303" max="12303" width="3.625" style="478" customWidth="1"/>
    <col min="12304" max="12304" width="13.5" style="478" customWidth="1"/>
    <col min="12305" max="12305" width="3.625" style="478" customWidth="1"/>
    <col min="12306" max="12306" width="6.625" style="478" customWidth="1"/>
    <col min="12307" max="12307" width="4.375" style="478" customWidth="1"/>
    <col min="12308" max="12308" width="3.75" style="478" customWidth="1"/>
    <col min="12309" max="12310" width="10.625" style="478" customWidth="1"/>
    <col min="12311" max="12544" width="9" style="478"/>
    <col min="12545" max="12545" width="17.625" style="478" customWidth="1"/>
    <col min="12546" max="12546" width="3.625" style="478" customWidth="1"/>
    <col min="12547" max="12548" width="5.125" style="478" customWidth="1"/>
    <col min="12549" max="12553" width="3.625" style="478" customWidth="1"/>
    <col min="12554" max="12554" width="9.625" style="478" customWidth="1"/>
    <col min="12555" max="12555" width="3.625" style="478" customWidth="1"/>
    <col min="12556" max="12556" width="6.625" style="478" customWidth="1"/>
    <col min="12557" max="12557" width="3.625" style="478" customWidth="1"/>
    <col min="12558" max="12558" width="9.625" style="478" customWidth="1"/>
    <col min="12559" max="12559" width="3.625" style="478" customWidth="1"/>
    <col min="12560" max="12560" width="13.5" style="478" customWidth="1"/>
    <col min="12561" max="12561" width="3.625" style="478" customWidth="1"/>
    <col min="12562" max="12562" width="6.625" style="478" customWidth="1"/>
    <col min="12563" max="12563" width="4.375" style="478" customWidth="1"/>
    <col min="12564" max="12564" width="3.75" style="478" customWidth="1"/>
    <col min="12565" max="12566" width="10.625" style="478" customWidth="1"/>
    <col min="12567" max="12800" width="9" style="478"/>
    <col min="12801" max="12801" width="17.625" style="478" customWidth="1"/>
    <col min="12802" max="12802" width="3.625" style="478" customWidth="1"/>
    <col min="12803" max="12804" width="5.125" style="478" customWidth="1"/>
    <col min="12805" max="12809" width="3.625" style="478" customWidth="1"/>
    <col min="12810" max="12810" width="9.625" style="478" customWidth="1"/>
    <col min="12811" max="12811" width="3.625" style="478" customWidth="1"/>
    <col min="12812" max="12812" width="6.625" style="478" customWidth="1"/>
    <col min="12813" max="12813" width="3.625" style="478" customWidth="1"/>
    <col min="12814" max="12814" width="9.625" style="478" customWidth="1"/>
    <col min="12815" max="12815" width="3.625" style="478" customWidth="1"/>
    <col min="12816" max="12816" width="13.5" style="478" customWidth="1"/>
    <col min="12817" max="12817" width="3.625" style="478" customWidth="1"/>
    <col min="12818" max="12818" width="6.625" style="478" customWidth="1"/>
    <col min="12819" max="12819" width="4.375" style="478" customWidth="1"/>
    <col min="12820" max="12820" width="3.75" style="478" customWidth="1"/>
    <col min="12821" max="12822" width="10.625" style="478" customWidth="1"/>
    <col min="12823" max="13056" width="9" style="478"/>
    <col min="13057" max="13057" width="17.625" style="478" customWidth="1"/>
    <col min="13058" max="13058" width="3.625" style="478" customWidth="1"/>
    <col min="13059" max="13060" width="5.125" style="478" customWidth="1"/>
    <col min="13061" max="13065" width="3.625" style="478" customWidth="1"/>
    <col min="13066" max="13066" width="9.625" style="478" customWidth="1"/>
    <col min="13067" max="13067" width="3.625" style="478" customWidth="1"/>
    <col min="13068" max="13068" width="6.625" style="478" customWidth="1"/>
    <col min="13069" max="13069" width="3.625" style="478" customWidth="1"/>
    <col min="13070" max="13070" width="9.625" style="478" customWidth="1"/>
    <col min="13071" max="13071" width="3.625" style="478" customWidth="1"/>
    <col min="13072" max="13072" width="13.5" style="478" customWidth="1"/>
    <col min="13073" max="13073" width="3.625" style="478" customWidth="1"/>
    <col min="13074" max="13074" width="6.625" style="478" customWidth="1"/>
    <col min="13075" max="13075" width="4.375" style="478" customWidth="1"/>
    <col min="13076" max="13076" width="3.75" style="478" customWidth="1"/>
    <col min="13077" max="13078" width="10.625" style="478" customWidth="1"/>
    <col min="13079" max="13312" width="9" style="478"/>
    <col min="13313" max="13313" width="17.625" style="478" customWidth="1"/>
    <col min="13314" max="13314" width="3.625" style="478" customWidth="1"/>
    <col min="13315" max="13316" width="5.125" style="478" customWidth="1"/>
    <col min="13317" max="13321" width="3.625" style="478" customWidth="1"/>
    <col min="13322" max="13322" width="9.625" style="478" customWidth="1"/>
    <col min="13323" max="13323" width="3.625" style="478" customWidth="1"/>
    <col min="13324" max="13324" width="6.625" style="478" customWidth="1"/>
    <col min="13325" max="13325" width="3.625" style="478" customWidth="1"/>
    <col min="13326" max="13326" width="9.625" style="478" customWidth="1"/>
    <col min="13327" max="13327" width="3.625" style="478" customWidth="1"/>
    <col min="13328" max="13328" width="13.5" style="478" customWidth="1"/>
    <col min="13329" max="13329" width="3.625" style="478" customWidth="1"/>
    <col min="13330" max="13330" width="6.625" style="478" customWidth="1"/>
    <col min="13331" max="13331" width="4.375" style="478" customWidth="1"/>
    <col min="13332" max="13332" width="3.75" style="478" customWidth="1"/>
    <col min="13333" max="13334" width="10.625" style="478" customWidth="1"/>
    <col min="13335" max="13568" width="9" style="478"/>
    <col min="13569" max="13569" width="17.625" style="478" customWidth="1"/>
    <col min="13570" max="13570" width="3.625" style="478" customWidth="1"/>
    <col min="13571" max="13572" width="5.125" style="478" customWidth="1"/>
    <col min="13573" max="13577" width="3.625" style="478" customWidth="1"/>
    <col min="13578" max="13578" width="9.625" style="478" customWidth="1"/>
    <col min="13579" max="13579" width="3.625" style="478" customWidth="1"/>
    <col min="13580" max="13580" width="6.625" style="478" customWidth="1"/>
    <col min="13581" max="13581" width="3.625" style="478" customWidth="1"/>
    <col min="13582" max="13582" width="9.625" style="478" customWidth="1"/>
    <col min="13583" max="13583" width="3.625" style="478" customWidth="1"/>
    <col min="13584" max="13584" width="13.5" style="478" customWidth="1"/>
    <col min="13585" max="13585" width="3.625" style="478" customWidth="1"/>
    <col min="13586" max="13586" width="6.625" style="478" customWidth="1"/>
    <col min="13587" max="13587" width="4.375" style="478" customWidth="1"/>
    <col min="13588" max="13588" width="3.75" style="478" customWidth="1"/>
    <col min="13589" max="13590" width="10.625" style="478" customWidth="1"/>
    <col min="13591" max="13824" width="9" style="478"/>
    <col min="13825" max="13825" width="17.625" style="478" customWidth="1"/>
    <col min="13826" max="13826" width="3.625" style="478" customWidth="1"/>
    <col min="13827" max="13828" width="5.125" style="478" customWidth="1"/>
    <col min="13829" max="13833" width="3.625" style="478" customWidth="1"/>
    <col min="13834" max="13834" width="9.625" style="478" customWidth="1"/>
    <col min="13835" max="13835" width="3.625" style="478" customWidth="1"/>
    <col min="13836" max="13836" width="6.625" style="478" customWidth="1"/>
    <col min="13837" max="13837" width="3.625" style="478" customWidth="1"/>
    <col min="13838" max="13838" width="9.625" style="478" customWidth="1"/>
    <col min="13839" max="13839" width="3.625" style="478" customWidth="1"/>
    <col min="13840" max="13840" width="13.5" style="478" customWidth="1"/>
    <col min="13841" max="13841" width="3.625" style="478" customWidth="1"/>
    <col min="13842" max="13842" width="6.625" style="478" customWidth="1"/>
    <col min="13843" max="13843" width="4.375" style="478" customWidth="1"/>
    <col min="13844" max="13844" width="3.75" style="478" customWidth="1"/>
    <col min="13845" max="13846" width="10.625" style="478" customWidth="1"/>
    <col min="13847" max="14080" width="9" style="478"/>
    <col min="14081" max="14081" width="17.625" style="478" customWidth="1"/>
    <col min="14082" max="14082" width="3.625" style="478" customWidth="1"/>
    <col min="14083" max="14084" width="5.125" style="478" customWidth="1"/>
    <col min="14085" max="14089" width="3.625" style="478" customWidth="1"/>
    <col min="14090" max="14090" width="9.625" style="478" customWidth="1"/>
    <col min="14091" max="14091" width="3.625" style="478" customWidth="1"/>
    <col min="14092" max="14092" width="6.625" style="478" customWidth="1"/>
    <col min="14093" max="14093" width="3.625" style="478" customWidth="1"/>
    <col min="14094" max="14094" width="9.625" style="478" customWidth="1"/>
    <col min="14095" max="14095" width="3.625" style="478" customWidth="1"/>
    <col min="14096" max="14096" width="13.5" style="478" customWidth="1"/>
    <col min="14097" max="14097" width="3.625" style="478" customWidth="1"/>
    <col min="14098" max="14098" width="6.625" style="478" customWidth="1"/>
    <col min="14099" max="14099" width="4.375" style="478" customWidth="1"/>
    <col min="14100" max="14100" width="3.75" style="478" customWidth="1"/>
    <col min="14101" max="14102" width="10.625" style="478" customWidth="1"/>
    <col min="14103" max="14336" width="9" style="478"/>
    <col min="14337" max="14337" width="17.625" style="478" customWidth="1"/>
    <col min="14338" max="14338" width="3.625" style="478" customWidth="1"/>
    <col min="14339" max="14340" width="5.125" style="478" customWidth="1"/>
    <col min="14341" max="14345" width="3.625" style="478" customWidth="1"/>
    <col min="14346" max="14346" width="9.625" style="478" customWidth="1"/>
    <col min="14347" max="14347" width="3.625" style="478" customWidth="1"/>
    <col min="14348" max="14348" width="6.625" style="478" customWidth="1"/>
    <col min="14349" max="14349" width="3.625" style="478" customWidth="1"/>
    <col min="14350" max="14350" width="9.625" style="478" customWidth="1"/>
    <col min="14351" max="14351" width="3.625" style="478" customWidth="1"/>
    <col min="14352" max="14352" width="13.5" style="478" customWidth="1"/>
    <col min="14353" max="14353" width="3.625" style="478" customWidth="1"/>
    <col min="14354" max="14354" width="6.625" style="478" customWidth="1"/>
    <col min="14355" max="14355" width="4.375" style="478" customWidth="1"/>
    <col min="14356" max="14356" width="3.75" style="478" customWidth="1"/>
    <col min="14357" max="14358" width="10.625" style="478" customWidth="1"/>
    <col min="14359" max="14592" width="9" style="478"/>
    <col min="14593" max="14593" width="17.625" style="478" customWidth="1"/>
    <col min="14594" max="14594" width="3.625" style="478" customWidth="1"/>
    <col min="14595" max="14596" width="5.125" style="478" customWidth="1"/>
    <col min="14597" max="14601" width="3.625" style="478" customWidth="1"/>
    <col min="14602" max="14602" width="9.625" style="478" customWidth="1"/>
    <col min="14603" max="14603" width="3.625" style="478" customWidth="1"/>
    <col min="14604" max="14604" width="6.625" style="478" customWidth="1"/>
    <col min="14605" max="14605" width="3.625" style="478" customWidth="1"/>
    <col min="14606" max="14606" width="9.625" style="478" customWidth="1"/>
    <col min="14607" max="14607" width="3.625" style="478" customWidth="1"/>
    <col min="14608" max="14608" width="13.5" style="478" customWidth="1"/>
    <col min="14609" max="14609" width="3.625" style="478" customWidth="1"/>
    <col min="14610" max="14610" width="6.625" style="478" customWidth="1"/>
    <col min="14611" max="14611" width="4.375" style="478" customWidth="1"/>
    <col min="14612" max="14612" width="3.75" style="478" customWidth="1"/>
    <col min="14613" max="14614" width="10.625" style="478" customWidth="1"/>
    <col min="14615" max="14848" width="9" style="478"/>
    <col min="14849" max="14849" width="17.625" style="478" customWidth="1"/>
    <col min="14850" max="14850" width="3.625" style="478" customWidth="1"/>
    <col min="14851" max="14852" width="5.125" style="478" customWidth="1"/>
    <col min="14853" max="14857" width="3.625" style="478" customWidth="1"/>
    <col min="14858" max="14858" width="9.625" style="478" customWidth="1"/>
    <col min="14859" max="14859" width="3.625" style="478" customWidth="1"/>
    <col min="14860" max="14860" width="6.625" style="478" customWidth="1"/>
    <col min="14861" max="14861" width="3.625" style="478" customWidth="1"/>
    <col min="14862" max="14862" width="9.625" style="478" customWidth="1"/>
    <col min="14863" max="14863" width="3.625" style="478" customWidth="1"/>
    <col min="14864" max="14864" width="13.5" style="478" customWidth="1"/>
    <col min="14865" max="14865" width="3.625" style="478" customWidth="1"/>
    <col min="14866" max="14866" width="6.625" style="478" customWidth="1"/>
    <col min="14867" max="14867" width="4.375" style="478" customWidth="1"/>
    <col min="14868" max="14868" width="3.75" style="478" customWidth="1"/>
    <col min="14869" max="14870" width="10.625" style="478" customWidth="1"/>
    <col min="14871" max="15104" width="9" style="478"/>
    <col min="15105" max="15105" width="17.625" style="478" customWidth="1"/>
    <col min="15106" max="15106" width="3.625" style="478" customWidth="1"/>
    <col min="15107" max="15108" width="5.125" style="478" customWidth="1"/>
    <col min="15109" max="15113" width="3.625" style="478" customWidth="1"/>
    <col min="15114" max="15114" width="9.625" style="478" customWidth="1"/>
    <col min="15115" max="15115" width="3.625" style="478" customWidth="1"/>
    <col min="15116" max="15116" width="6.625" style="478" customWidth="1"/>
    <col min="15117" max="15117" width="3.625" style="478" customWidth="1"/>
    <col min="15118" max="15118" width="9.625" style="478" customWidth="1"/>
    <col min="15119" max="15119" width="3.625" style="478" customWidth="1"/>
    <col min="15120" max="15120" width="13.5" style="478" customWidth="1"/>
    <col min="15121" max="15121" width="3.625" style="478" customWidth="1"/>
    <col min="15122" max="15122" width="6.625" style="478" customWidth="1"/>
    <col min="15123" max="15123" width="4.375" style="478" customWidth="1"/>
    <col min="15124" max="15124" width="3.75" style="478" customWidth="1"/>
    <col min="15125" max="15126" width="10.625" style="478" customWidth="1"/>
    <col min="15127" max="15360" width="9" style="478"/>
    <col min="15361" max="15361" width="17.625" style="478" customWidth="1"/>
    <col min="15362" max="15362" width="3.625" style="478" customWidth="1"/>
    <col min="15363" max="15364" width="5.125" style="478" customWidth="1"/>
    <col min="15365" max="15369" width="3.625" style="478" customWidth="1"/>
    <col min="15370" max="15370" width="9.625" style="478" customWidth="1"/>
    <col min="15371" max="15371" width="3.625" style="478" customWidth="1"/>
    <col min="15372" max="15372" width="6.625" style="478" customWidth="1"/>
    <col min="15373" max="15373" width="3.625" style="478" customWidth="1"/>
    <col min="15374" max="15374" width="9.625" style="478" customWidth="1"/>
    <col min="15375" max="15375" width="3.625" style="478" customWidth="1"/>
    <col min="15376" max="15376" width="13.5" style="478" customWidth="1"/>
    <col min="15377" max="15377" width="3.625" style="478" customWidth="1"/>
    <col min="15378" max="15378" width="6.625" style="478" customWidth="1"/>
    <col min="15379" max="15379" width="4.375" style="478" customWidth="1"/>
    <col min="15380" max="15380" width="3.75" style="478" customWidth="1"/>
    <col min="15381" max="15382" width="10.625" style="478" customWidth="1"/>
    <col min="15383" max="15616" width="9" style="478"/>
    <col min="15617" max="15617" width="17.625" style="478" customWidth="1"/>
    <col min="15618" max="15618" width="3.625" style="478" customWidth="1"/>
    <col min="15619" max="15620" width="5.125" style="478" customWidth="1"/>
    <col min="15621" max="15625" width="3.625" style="478" customWidth="1"/>
    <col min="15626" max="15626" width="9.625" style="478" customWidth="1"/>
    <col min="15627" max="15627" width="3.625" style="478" customWidth="1"/>
    <col min="15628" max="15628" width="6.625" style="478" customWidth="1"/>
    <col min="15629" max="15629" width="3.625" style="478" customWidth="1"/>
    <col min="15630" max="15630" width="9.625" style="478" customWidth="1"/>
    <col min="15631" max="15631" width="3.625" style="478" customWidth="1"/>
    <col min="15632" max="15632" width="13.5" style="478" customWidth="1"/>
    <col min="15633" max="15633" width="3.625" style="478" customWidth="1"/>
    <col min="15634" max="15634" width="6.625" style="478" customWidth="1"/>
    <col min="15635" max="15635" width="4.375" style="478" customWidth="1"/>
    <col min="15636" max="15636" width="3.75" style="478" customWidth="1"/>
    <col min="15637" max="15638" width="10.625" style="478" customWidth="1"/>
    <col min="15639" max="15872" width="9" style="478"/>
    <col min="15873" max="15873" width="17.625" style="478" customWidth="1"/>
    <col min="15874" max="15874" width="3.625" style="478" customWidth="1"/>
    <col min="15875" max="15876" width="5.125" style="478" customWidth="1"/>
    <col min="15877" max="15881" width="3.625" style="478" customWidth="1"/>
    <col min="15882" max="15882" width="9.625" style="478" customWidth="1"/>
    <col min="15883" max="15883" width="3.625" style="478" customWidth="1"/>
    <col min="15884" max="15884" width="6.625" style="478" customWidth="1"/>
    <col min="15885" max="15885" width="3.625" style="478" customWidth="1"/>
    <col min="15886" max="15886" width="9.625" style="478" customWidth="1"/>
    <col min="15887" max="15887" width="3.625" style="478" customWidth="1"/>
    <col min="15888" max="15888" width="13.5" style="478" customWidth="1"/>
    <col min="15889" max="15889" width="3.625" style="478" customWidth="1"/>
    <col min="15890" max="15890" width="6.625" style="478" customWidth="1"/>
    <col min="15891" max="15891" width="4.375" style="478" customWidth="1"/>
    <col min="15892" max="15892" width="3.75" style="478" customWidth="1"/>
    <col min="15893" max="15894" width="10.625" style="478" customWidth="1"/>
    <col min="15895" max="16128" width="9" style="478"/>
    <col min="16129" max="16129" width="17.625" style="478" customWidth="1"/>
    <col min="16130" max="16130" width="3.625" style="478" customWidth="1"/>
    <col min="16131" max="16132" width="5.125" style="478" customWidth="1"/>
    <col min="16133" max="16137" width="3.625" style="478" customWidth="1"/>
    <col min="16138" max="16138" width="9.625" style="478" customWidth="1"/>
    <col min="16139" max="16139" width="3.625" style="478" customWidth="1"/>
    <col min="16140" max="16140" width="6.625" style="478" customWidth="1"/>
    <col min="16141" max="16141" width="3.625" style="478" customWidth="1"/>
    <col min="16142" max="16142" width="9.625" style="478" customWidth="1"/>
    <col min="16143" max="16143" width="3.625" style="478" customWidth="1"/>
    <col min="16144" max="16144" width="13.5" style="478" customWidth="1"/>
    <col min="16145" max="16145" width="3.625" style="478" customWidth="1"/>
    <col min="16146" max="16146" width="6.625" style="478" customWidth="1"/>
    <col min="16147" max="16147" width="4.375" style="478" customWidth="1"/>
    <col min="16148" max="16148" width="3.75" style="478" customWidth="1"/>
    <col min="16149" max="16150" width="10.625" style="478" customWidth="1"/>
    <col min="16151" max="16384" width="9" style="478"/>
  </cols>
  <sheetData>
    <row r="1" spans="1:22" s="462" customFormat="1" ht="18" customHeight="1">
      <c r="A1" s="547"/>
      <c r="B1" s="547"/>
      <c r="C1" s="547"/>
      <c r="D1" s="547"/>
      <c r="E1" s="548"/>
    </row>
    <row r="2" spans="1:22" ht="68.099999999999994" customHeight="1">
      <c r="A2" s="463" t="s">
        <v>558</v>
      </c>
      <c r="B2" s="464" t="s">
        <v>559</v>
      </c>
      <c r="C2" s="465" t="s">
        <v>560</v>
      </c>
      <c r="D2" s="466"/>
      <c r="E2" s="467"/>
      <c r="F2" s="468"/>
      <c r="G2" s="469" t="s">
        <v>561</v>
      </c>
      <c r="H2" s="470"/>
      <c r="I2" s="471"/>
      <c r="J2" s="472"/>
      <c r="K2" s="469" t="s">
        <v>562</v>
      </c>
      <c r="L2" s="473"/>
      <c r="M2" s="469"/>
      <c r="N2" s="472"/>
      <c r="O2" s="468" t="s">
        <v>563</v>
      </c>
      <c r="P2" s="474"/>
      <c r="Q2" s="467"/>
      <c r="R2" s="475"/>
      <c r="S2" s="476" t="s">
        <v>564</v>
      </c>
      <c r="T2" s="549" t="s">
        <v>705</v>
      </c>
      <c r="U2" s="550"/>
      <c r="V2" s="477" t="s">
        <v>565</v>
      </c>
    </row>
    <row r="3" spans="1:22" ht="20.100000000000001" customHeight="1">
      <c r="A3" s="551" t="s">
        <v>566</v>
      </c>
      <c r="B3" s="552"/>
      <c r="C3" s="553"/>
      <c r="D3" s="479"/>
      <c r="G3" s="480"/>
      <c r="K3" s="480"/>
      <c r="O3" s="480"/>
      <c r="P3" s="480"/>
      <c r="Q3" s="480"/>
      <c r="R3" s="480"/>
      <c r="S3" s="480"/>
      <c r="T3" s="480"/>
      <c r="U3" s="481" t="s">
        <v>567</v>
      </c>
      <c r="V3" s="481" t="s">
        <v>568</v>
      </c>
    </row>
    <row r="4" spans="1:22" ht="24" customHeight="1">
      <c r="A4" s="554"/>
      <c r="B4" s="552"/>
      <c r="C4" s="553"/>
      <c r="D4" s="554" t="s">
        <v>714</v>
      </c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 t="s">
        <v>569</v>
      </c>
      <c r="P4" s="552"/>
      <c r="Q4" s="552"/>
      <c r="R4" s="552"/>
      <c r="S4" s="552"/>
      <c r="T4" s="552"/>
      <c r="U4" s="558"/>
      <c r="V4" s="558"/>
    </row>
    <row r="5" spans="1:22" ht="24" customHeight="1">
      <c r="A5" s="554"/>
      <c r="B5" s="552"/>
      <c r="C5" s="553"/>
      <c r="D5" s="554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9"/>
      <c r="V5" s="559"/>
    </row>
    <row r="6" spans="1:22" ht="20.100000000000001" customHeight="1">
      <c r="A6" s="555"/>
      <c r="B6" s="556"/>
      <c r="C6" s="557"/>
      <c r="D6" s="561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484"/>
      <c r="P6" s="484"/>
      <c r="Q6" s="484"/>
      <c r="R6" s="484"/>
      <c r="S6" s="484"/>
      <c r="T6" s="484"/>
      <c r="U6" s="560"/>
      <c r="V6" s="560"/>
    </row>
    <row r="7" spans="1:22" ht="27.95" customHeight="1">
      <c r="A7" s="563" t="s">
        <v>704</v>
      </c>
      <c r="B7" s="564"/>
      <c r="C7" s="565"/>
      <c r="D7" s="488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572" t="s">
        <v>570</v>
      </c>
      <c r="S7" s="572"/>
      <c r="T7" s="572"/>
      <c r="U7" s="573"/>
      <c r="V7" s="574"/>
    </row>
    <row r="8" spans="1:22" ht="24" customHeight="1">
      <c r="A8" s="566"/>
      <c r="B8" s="567"/>
      <c r="C8" s="568"/>
      <c r="D8" s="490"/>
      <c r="E8" s="575" t="s">
        <v>571</v>
      </c>
      <c r="F8" s="576"/>
      <c r="I8" s="491"/>
      <c r="J8" s="491"/>
      <c r="K8" s="577" t="s">
        <v>572</v>
      </c>
      <c r="L8" s="577"/>
      <c r="M8" s="577"/>
      <c r="N8" s="492" t="s">
        <v>573</v>
      </c>
      <c r="O8" s="491"/>
      <c r="P8" s="491"/>
      <c r="Q8" s="491"/>
      <c r="R8" s="491"/>
      <c r="S8" s="491"/>
      <c r="T8" s="491"/>
      <c r="U8" s="491"/>
      <c r="V8" s="493"/>
    </row>
    <row r="9" spans="1:22" ht="27.95" customHeight="1">
      <c r="A9" s="569"/>
      <c r="B9" s="570"/>
      <c r="C9" s="571"/>
      <c r="D9" s="482"/>
      <c r="E9" s="483"/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578" t="s">
        <v>711</v>
      </c>
      <c r="S9" s="578"/>
      <c r="T9" s="578"/>
      <c r="U9" s="578"/>
      <c r="V9" s="579"/>
    </row>
    <row r="10" spans="1:22" ht="60" customHeight="1">
      <c r="A10" s="580" t="s">
        <v>574</v>
      </c>
      <c r="B10" s="581"/>
      <c r="C10" s="581"/>
      <c r="D10" s="582"/>
      <c r="E10" s="583"/>
      <c r="F10" s="584"/>
      <c r="G10" s="584"/>
      <c r="H10" s="584"/>
      <c r="I10" s="584"/>
      <c r="J10" s="584"/>
      <c r="K10" s="584"/>
      <c r="L10" s="585"/>
      <c r="M10" s="580" t="s">
        <v>575</v>
      </c>
      <c r="N10" s="581"/>
      <c r="O10" s="581"/>
      <c r="P10" s="582"/>
      <c r="Q10" s="580"/>
      <c r="R10" s="581"/>
      <c r="S10" s="581"/>
      <c r="T10" s="581"/>
      <c r="U10" s="581"/>
      <c r="V10" s="582"/>
    </row>
    <row r="11" spans="1:22" ht="60" customHeight="1">
      <c r="A11" s="580" t="s">
        <v>576</v>
      </c>
      <c r="B11" s="581"/>
      <c r="C11" s="581"/>
      <c r="D11" s="582"/>
      <c r="E11" s="583"/>
      <c r="F11" s="584"/>
      <c r="G11" s="584"/>
      <c r="H11" s="584"/>
      <c r="I11" s="584"/>
      <c r="J11" s="584"/>
      <c r="K11" s="584"/>
      <c r="L11" s="585"/>
      <c r="M11" s="580" t="s">
        <v>577</v>
      </c>
      <c r="N11" s="581"/>
      <c r="O11" s="581"/>
      <c r="P11" s="582"/>
      <c r="Q11" s="580"/>
      <c r="R11" s="581"/>
      <c r="S11" s="581"/>
      <c r="T11" s="581"/>
      <c r="U11" s="581"/>
      <c r="V11" s="582"/>
    </row>
    <row r="12" spans="1:22" ht="30" customHeight="1">
      <c r="A12" s="580" t="s">
        <v>578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2"/>
      <c r="M12" s="580" t="s">
        <v>579</v>
      </c>
      <c r="N12" s="581"/>
      <c r="O12" s="581"/>
      <c r="P12" s="581"/>
      <c r="Q12" s="581"/>
      <c r="R12" s="581"/>
      <c r="S12" s="581"/>
      <c r="T12" s="581"/>
      <c r="U12" s="581"/>
      <c r="V12" s="582"/>
    </row>
    <row r="13" spans="1:22" ht="30" customHeight="1">
      <c r="A13" s="488"/>
      <c r="B13" s="489"/>
      <c r="C13" s="586"/>
      <c r="D13" s="586"/>
      <c r="E13" s="586"/>
      <c r="F13" s="586"/>
      <c r="G13" s="586"/>
      <c r="H13" s="586"/>
      <c r="I13" s="586"/>
      <c r="J13" s="489"/>
      <c r="K13" s="489"/>
      <c r="L13" s="494"/>
      <c r="M13" s="587"/>
      <c r="N13" s="588"/>
      <c r="O13" s="588"/>
      <c r="P13" s="588"/>
      <c r="Q13" s="588"/>
      <c r="R13" s="588"/>
      <c r="S13" s="588"/>
      <c r="T13" s="588"/>
      <c r="U13" s="588"/>
      <c r="V13" s="589"/>
    </row>
    <row r="14" spans="1:22" ht="26.1" customHeight="1">
      <c r="A14" s="495" t="s">
        <v>580</v>
      </c>
      <c r="B14" s="491"/>
      <c r="C14" s="593" t="s">
        <v>706</v>
      </c>
      <c r="D14" s="593"/>
      <c r="E14" s="593"/>
      <c r="F14" s="593"/>
      <c r="G14" s="593"/>
      <c r="H14" s="593"/>
      <c r="I14" s="593"/>
      <c r="J14" s="492" t="s">
        <v>581</v>
      </c>
      <c r="K14" s="491"/>
      <c r="L14" s="493"/>
      <c r="M14" s="590"/>
      <c r="N14" s="575"/>
      <c r="O14" s="575"/>
      <c r="P14" s="575"/>
      <c r="Q14" s="575"/>
      <c r="R14" s="575"/>
      <c r="S14" s="575"/>
      <c r="T14" s="575"/>
      <c r="U14" s="575"/>
      <c r="V14" s="591"/>
    </row>
    <row r="15" spans="1:22" ht="30" customHeight="1">
      <c r="A15" s="482"/>
      <c r="B15" s="483"/>
      <c r="C15" s="594"/>
      <c r="D15" s="594"/>
      <c r="E15" s="594"/>
      <c r="F15" s="594"/>
      <c r="G15" s="594"/>
      <c r="H15" s="594"/>
      <c r="I15" s="594"/>
      <c r="J15" s="483"/>
      <c r="K15" s="483"/>
      <c r="L15" s="496"/>
      <c r="M15" s="561"/>
      <c r="N15" s="562"/>
      <c r="O15" s="562"/>
      <c r="P15" s="562"/>
      <c r="Q15" s="562"/>
      <c r="R15" s="562"/>
      <c r="S15" s="562"/>
      <c r="T15" s="562"/>
      <c r="U15" s="562"/>
      <c r="V15" s="592"/>
    </row>
    <row r="16" spans="1:22" ht="27.75" customHeight="1">
      <c r="A16" s="600" t="s">
        <v>582</v>
      </c>
      <c r="B16" s="600"/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</row>
    <row r="17" spans="1:22" ht="17.25" customHeight="1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</row>
    <row r="18" spans="1:22" ht="30" customHeight="1">
      <c r="A18" s="601" t="s">
        <v>583</v>
      </c>
      <c r="B18" s="602"/>
      <c r="C18" s="602"/>
      <c r="D18" s="602"/>
      <c r="E18" s="602"/>
      <c r="F18" s="602"/>
      <c r="G18" s="602"/>
      <c r="H18" s="602"/>
      <c r="I18" s="602"/>
      <c r="J18" s="602"/>
      <c r="K18" s="602"/>
      <c r="L18" s="603"/>
      <c r="M18" s="601" t="s">
        <v>584</v>
      </c>
      <c r="N18" s="602"/>
      <c r="O18" s="602"/>
      <c r="P18" s="602"/>
      <c r="Q18" s="602"/>
      <c r="R18" s="602"/>
      <c r="S18" s="602"/>
      <c r="T18" s="602"/>
      <c r="U18" s="602"/>
      <c r="V18" s="603"/>
    </row>
    <row r="19" spans="1:22" ht="9.9499999999999993" customHeight="1">
      <c r="A19" s="485"/>
      <c r="B19" s="486"/>
      <c r="C19" s="486"/>
      <c r="D19" s="486"/>
      <c r="E19" s="486"/>
      <c r="F19" s="486"/>
      <c r="G19" s="486"/>
      <c r="H19" s="486"/>
      <c r="I19" s="486"/>
      <c r="J19" s="486"/>
      <c r="K19" s="486"/>
      <c r="L19" s="487"/>
      <c r="M19" s="485"/>
      <c r="N19" s="486"/>
      <c r="O19" s="486"/>
      <c r="P19" s="486"/>
      <c r="Q19" s="486"/>
      <c r="R19" s="486"/>
      <c r="S19" s="486"/>
      <c r="T19" s="486"/>
      <c r="U19" s="486"/>
      <c r="V19" s="487"/>
    </row>
    <row r="20" spans="1:22" ht="20.100000000000001" customHeight="1">
      <c r="A20" s="536" t="s">
        <v>707</v>
      </c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9"/>
      <c r="M20" s="597"/>
      <c r="N20" s="598"/>
      <c r="O20" s="598"/>
      <c r="P20" s="598"/>
      <c r="Q20" s="598"/>
      <c r="R20" s="598"/>
      <c r="S20" s="598"/>
      <c r="T20" s="598"/>
      <c r="U20" s="598"/>
      <c r="V20" s="599"/>
    </row>
    <row r="21" spans="1:22" ht="20.100000000000001" customHeight="1">
      <c r="A21" s="503" t="s">
        <v>708</v>
      </c>
      <c r="B21" s="504"/>
      <c r="C21" s="504"/>
      <c r="D21" s="504"/>
      <c r="E21" s="504"/>
      <c r="F21" s="505"/>
      <c r="G21" s="504"/>
      <c r="H21" s="504"/>
      <c r="I21" s="504"/>
      <c r="J21" s="504"/>
      <c r="K21" s="595" t="s">
        <v>585</v>
      </c>
      <c r="L21" s="596"/>
      <c r="M21" s="597"/>
      <c r="N21" s="598"/>
      <c r="O21" s="598"/>
      <c r="P21" s="598"/>
      <c r="Q21" s="598"/>
      <c r="R21" s="598"/>
      <c r="S21" s="598"/>
      <c r="T21" s="598"/>
      <c r="U21" s="598"/>
      <c r="V21" s="599"/>
    </row>
    <row r="22" spans="1:22" ht="20.100000000000001" customHeight="1">
      <c r="A22" s="503" t="s">
        <v>709</v>
      </c>
      <c r="B22" s="504"/>
      <c r="C22" s="504"/>
      <c r="D22" s="504"/>
      <c r="E22" s="504"/>
      <c r="F22" s="505"/>
      <c r="G22" s="504"/>
      <c r="H22" s="504"/>
      <c r="I22" s="504"/>
      <c r="J22" s="504"/>
      <c r="K22" s="595" t="s">
        <v>585</v>
      </c>
      <c r="L22" s="596"/>
      <c r="M22" s="597"/>
      <c r="N22" s="598"/>
      <c r="O22" s="598"/>
      <c r="P22" s="598"/>
      <c r="Q22" s="598"/>
      <c r="R22" s="598"/>
      <c r="S22" s="598"/>
      <c r="T22" s="598"/>
      <c r="U22" s="598"/>
      <c r="V22" s="599"/>
    </row>
    <row r="23" spans="1:22" ht="20.100000000000001" customHeight="1">
      <c r="A23" s="503" t="s">
        <v>710</v>
      </c>
      <c r="B23" s="504"/>
      <c r="C23" s="504"/>
      <c r="D23" s="504"/>
      <c r="E23" s="504"/>
      <c r="F23" s="504"/>
      <c r="G23" s="504"/>
      <c r="H23" s="504"/>
      <c r="I23" s="504"/>
      <c r="J23" s="504"/>
      <c r="K23" s="595" t="s">
        <v>585</v>
      </c>
      <c r="L23" s="596"/>
      <c r="M23" s="500"/>
      <c r="N23" s="501"/>
      <c r="O23" s="501"/>
      <c r="P23" s="501"/>
      <c r="Q23" s="501"/>
      <c r="R23" s="501"/>
      <c r="S23" s="501"/>
      <c r="T23" s="501"/>
      <c r="U23" s="501"/>
      <c r="V23" s="502"/>
    </row>
    <row r="24" spans="1:22" ht="20.100000000000001" customHeight="1">
      <c r="A24" s="503"/>
      <c r="B24" s="504"/>
      <c r="C24" s="504"/>
      <c r="D24" s="504"/>
      <c r="E24" s="504"/>
      <c r="F24" s="504"/>
      <c r="G24" s="504"/>
      <c r="H24" s="504"/>
      <c r="I24" s="504"/>
      <c r="J24" s="504"/>
      <c r="K24" s="506"/>
      <c r="L24" s="507"/>
      <c r="M24" s="597"/>
      <c r="N24" s="598"/>
      <c r="O24" s="598"/>
      <c r="P24" s="598"/>
      <c r="Q24" s="598"/>
      <c r="R24" s="598"/>
      <c r="S24" s="598"/>
      <c r="T24" s="598"/>
      <c r="U24" s="598"/>
      <c r="V24" s="599"/>
    </row>
    <row r="25" spans="1:22" ht="20.100000000000001" customHeight="1">
      <c r="A25" s="503"/>
      <c r="B25" s="504"/>
      <c r="C25" s="504"/>
      <c r="D25" s="504"/>
      <c r="E25" s="504"/>
      <c r="F25" s="504"/>
      <c r="G25" s="504"/>
      <c r="H25" s="504"/>
      <c r="I25" s="504"/>
      <c r="J25" s="504"/>
      <c r="K25" s="506"/>
      <c r="L25" s="507"/>
      <c r="M25" s="597"/>
      <c r="N25" s="598"/>
      <c r="O25" s="598"/>
      <c r="P25" s="598"/>
      <c r="Q25" s="598"/>
      <c r="R25" s="598"/>
      <c r="S25" s="598"/>
      <c r="T25" s="598"/>
      <c r="U25" s="598"/>
      <c r="V25" s="599"/>
    </row>
    <row r="26" spans="1:22" ht="20.100000000000001" customHeight="1">
      <c r="A26" s="503"/>
      <c r="B26" s="504"/>
      <c r="C26" s="504"/>
      <c r="D26" s="504"/>
      <c r="E26" s="504"/>
      <c r="F26" s="505"/>
      <c r="G26" s="504"/>
      <c r="H26" s="504"/>
      <c r="I26" s="504"/>
      <c r="J26" s="504"/>
      <c r="K26" s="506"/>
      <c r="L26" s="507"/>
      <c r="M26" s="597"/>
      <c r="N26" s="598"/>
      <c r="O26" s="598"/>
      <c r="P26" s="598"/>
      <c r="Q26" s="598"/>
      <c r="R26" s="598"/>
      <c r="S26" s="598"/>
      <c r="T26" s="598"/>
      <c r="U26" s="598"/>
      <c r="V26" s="599"/>
    </row>
    <row r="27" spans="1:22" ht="20.100000000000001" customHeight="1">
      <c r="A27" s="503"/>
      <c r="B27" s="504"/>
      <c r="C27" s="504"/>
      <c r="D27" s="504"/>
      <c r="E27" s="504"/>
      <c r="F27" s="505"/>
      <c r="G27" s="504"/>
      <c r="H27" s="504"/>
      <c r="I27" s="504"/>
      <c r="J27" s="504"/>
      <c r="K27" s="595"/>
      <c r="L27" s="596"/>
      <c r="M27" s="597"/>
      <c r="N27" s="598"/>
      <c r="O27" s="598"/>
      <c r="P27" s="598"/>
      <c r="Q27" s="598"/>
      <c r="R27" s="598"/>
      <c r="S27" s="598"/>
      <c r="T27" s="598"/>
      <c r="U27" s="598"/>
      <c r="V27" s="599"/>
    </row>
    <row r="28" spans="1:22" ht="20.100000000000001" customHeight="1">
      <c r="A28" s="503"/>
      <c r="B28" s="504"/>
      <c r="C28" s="504"/>
      <c r="D28" s="504"/>
      <c r="E28" s="504"/>
      <c r="F28" s="505"/>
      <c r="G28" s="504"/>
      <c r="H28" s="504"/>
      <c r="I28" s="504"/>
      <c r="J28" s="504"/>
      <c r="K28" s="595"/>
      <c r="L28" s="596"/>
      <c r="M28" s="597"/>
      <c r="N28" s="598"/>
      <c r="O28" s="598"/>
      <c r="P28" s="598"/>
      <c r="Q28" s="598"/>
      <c r="R28" s="598"/>
      <c r="S28" s="598"/>
      <c r="T28" s="598"/>
      <c r="U28" s="598"/>
      <c r="V28" s="599"/>
    </row>
    <row r="29" spans="1:22" ht="20.100000000000001" customHeight="1">
      <c r="A29" s="503"/>
      <c r="B29" s="504"/>
      <c r="C29" s="504"/>
      <c r="D29" s="504"/>
      <c r="E29" s="504"/>
      <c r="F29" s="505"/>
      <c r="G29" s="504"/>
      <c r="H29" s="504"/>
      <c r="I29" s="504"/>
      <c r="J29" s="504"/>
      <c r="K29" s="595"/>
      <c r="L29" s="596"/>
      <c r="M29" s="508"/>
      <c r="N29" s="509"/>
      <c r="O29" s="509"/>
      <c r="P29" s="509"/>
      <c r="Q29" s="509"/>
      <c r="R29" s="509"/>
      <c r="S29" s="509"/>
      <c r="T29" s="509"/>
      <c r="U29" s="509"/>
      <c r="V29" s="510"/>
    </row>
    <row r="30" spans="1:22" ht="36" customHeight="1">
      <c r="A30" s="601" t="s">
        <v>586</v>
      </c>
      <c r="B30" s="602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3"/>
    </row>
    <row r="31" spans="1:22" ht="30" customHeight="1">
      <c r="A31" s="604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</row>
    <row r="32" spans="1:22" ht="30" customHeight="1">
      <c r="A32" s="604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</row>
    <row r="33" spans="1:22" ht="30" customHeight="1">
      <c r="A33" s="604"/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</row>
    <row r="34" spans="1:22" ht="30" customHeight="1">
      <c r="A34" s="604"/>
      <c r="B34" s="604"/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</row>
    <row r="35" spans="1:22" ht="30" customHeight="1">
      <c r="A35" s="604"/>
      <c r="B35" s="604"/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</row>
    <row r="36" spans="1:22" ht="30" customHeight="1">
      <c r="A36" s="604"/>
      <c r="B36" s="604"/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</row>
    <row r="37" spans="1:22" ht="30" customHeight="1">
      <c r="A37" s="604"/>
      <c r="B37" s="604"/>
      <c r="C37" s="604"/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</row>
    <row r="38" spans="1:22" ht="21">
      <c r="A38" s="600" t="s">
        <v>587</v>
      </c>
      <c r="B38" s="600"/>
      <c r="C38" s="600"/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</row>
  </sheetData>
  <mergeCells count="53">
    <mergeCell ref="A38:V38"/>
    <mergeCell ref="K28:L28"/>
    <mergeCell ref="M28:V28"/>
    <mergeCell ref="K29:L29"/>
    <mergeCell ref="A30:V30"/>
    <mergeCell ref="A31:V31"/>
    <mergeCell ref="A32:V32"/>
    <mergeCell ref="A33:V33"/>
    <mergeCell ref="A34:V34"/>
    <mergeCell ref="A35:V35"/>
    <mergeCell ref="A36:V36"/>
    <mergeCell ref="A37:V37"/>
    <mergeCell ref="K27:L27"/>
    <mergeCell ref="M27:V27"/>
    <mergeCell ref="K23:L23"/>
    <mergeCell ref="A16:V16"/>
    <mergeCell ref="A18:L18"/>
    <mergeCell ref="M18:V18"/>
    <mergeCell ref="M20:V20"/>
    <mergeCell ref="K21:L21"/>
    <mergeCell ref="M21:V21"/>
    <mergeCell ref="K22:L22"/>
    <mergeCell ref="M22:V22"/>
    <mergeCell ref="M24:V24"/>
    <mergeCell ref="M25:V25"/>
    <mergeCell ref="M26:V26"/>
    <mergeCell ref="A12:L12"/>
    <mergeCell ref="M12:V12"/>
    <mergeCell ref="C13:I13"/>
    <mergeCell ref="M13:V15"/>
    <mergeCell ref="C14:I14"/>
    <mergeCell ref="C15:I15"/>
    <mergeCell ref="A10:D10"/>
    <mergeCell ref="E10:L10"/>
    <mergeCell ref="M10:P10"/>
    <mergeCell ref="Q10:V10"/>
    <mergeCell ref="A11:D11"/>
    <mergeCell ref="E11:L11"/>
    <mergeCell ref="M11:P11"/>
    <mergeCell ref="Q11:V11"/>
    <mergeCell ref="V4:V6"/>
    <mergeCell ref="D6:N6"/>
    <mergeCell ref="A7:C9"/>
    <mergeCell ref="R7:V7"/>
    <mergeCell ref="E8:F8"/>
    <mergeCell ref="K8:M8"/>
    <mergeCell ref="R9:V9"/>
    <mergeCell ref="A1:E1"/>
    <mergeCell ref="T2:U2"/>
    <mergeCell ref="A3:C6"/>
    <mergeCell ref="D4:N5"/>
    <mergeCell ref="O4:T5"/>
    <mergeCell ref="U4:U6"/>
  </mergeCells>
  <phoneticPr fontId="51"/>
  <pageMargins left="0.7" right="0.57999999999999996" top="1.0900000000000001" bottom="0.75" header="0.3" footer="0.3"/>
  <pageSetup paperSize="9" scale="95" orientation="landscape" r:id="rId1"/>
  <rowBreaks count="1" manualBreakCount="1">
    <brk id="1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L28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3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313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41" t="s">
        <v>182</v>
      </c>
      <c r="E3" s="642"/>
      <c r="F3" s="643"/>
      <c r="G3" s="641" t="s">
        <v>183</v>
      </c>
      <c r="H3" s="642"/>
      <c r="I3" s="643"/>
      <c r="J3" s="15"/>
      <c r="K3" s="12"/>
      <c r="L3" s="16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48</v>
      </c>
      <c r="F4" s="28" t="s">
        <v>42</v>
      </c>
      <c r="G4" s="209" t="s">
        <v>181</v>
      </c>
      <c r="H4" s="28" t="s">
        <v>48</v>
      </c>
      <c r="I4" s="28" t="s">
        <v>42</v>
      </c>
      <c r="J4" s="21" t="s">
        <v>43</v>
      </c>
      <c r="K4" s="20"/>
      <c r="L4" s="29"/>
    </row>
    <row r="5" spans="1:12" ht="14.25" customHeight="1">
      <c r="A5" s="210"/>
      <c r="B5" s="210"/>
      <c r="C5" s="25"/>
      <c r="D5" s="216"/>
      <c r="E5" s="26"/>
      <c r="F5" s="211"/>
      <c r="G5" s="216"/>
      <c r="H5" s="26"/>
      <c r="I5" s="211"/>
      <c r="J5" s="422" t="s">
        <v>524</v>
      </c>
      <c r="K5" s="12"/>
      <c r="L5" s="16"/>
    </row>
    <row r="6" spans="1:12" ht="14.25" customHeight="1">
      <c r="A6" s="212" t="s">
        <v>37</v>
      </c>
      <c r="B6" s="212"/>
      <c r="C6" s="27" t="s">
        <v>53</v>
      </c>
      <c r="D6" s="258"/>
      <c r="E6" s="215"/>
      <c r="F6" s="215"/>
      <c r="G6" s="258"/>
      <c r="H6" s="274"/>
      <c r="I6" s="215">
        <f>INT(G6*H6)</f>
        <v>0</v>
      </c>
      <c r="J6" s="45" t="s">
        <v>525</v>
      </c>
      <c r="K6" s="19"/>
      <c r="L6" s="22"/>
    </row>
    <row r="7" spans="1:12" ht="14.25" customHeight="1">
      <c r="A7" s="210"/>
      <c r="B7" s="210"/>
      <c r="C7" s="25"/>
      <c r="D7" s="216"/>
      <c r="E7" s="26"/>
      <c r="F7" s="211"/>
      <c r="G7" s="216"/>
      <c r="H7" s="273"/>
      <c r="I7" s="211"/>
      <c r="J7" s="15"/>
      <c r="K7" s="12"/>
      <c r="L7" s="16"/>
    </row>
    <row r="8" spans="1:12" ht="14.25" customHeight="1">
      <c r="A8" s="212" t="s">
        <v>38</v>
      </c>
      <c r="B8" s="212"/>
      <c r="C8" s="27" t="s">
        <v>53</v>
      </c>
      <c r="D8" s="417"/>
      <c r="E8" s="215"/>
      <c r="F8" s="215"/>
      <c r="G8" s="417"/>
      <c r="H8" s="274"/>
      <c r="I8" s="215">
        <f>INT(G8*H8)</f>
        <v>0</v>
      </c>
      <c r="J8" s="45" t="s">
        <v>525</v>
      </c>
      <c r="K8" s="19"/>
      <c r="L8" s="22"/>
    </row>
    <row r="9" spans="1:12" ht="14.25" customHeight="1">
      <c r="A9" s="210"/>
      <c r="B9" s="210"/>
      <c r="C9" s="25"/>
      <c r="D9" s="208"/>
      <c r="E9" s="26"/>
      <c r="F9" s="26"/>
      <c r="G9" s="208"/>
      <c r="H9" s="273"/>
      <c r="I9" s="26"/>
      <c r="J9" s="15"/>
      <c r="K9" s="12"/>
      <c r="L9" s="16"/>
    </row>
    <row r="10" spans="1:12" ht="14.25" customHeight="1">
      <c r="A10" s="212" t="s">
        <v>316</v>
      </c>
      <c r="B10" s="212"/>
      <c r="C10" s="27" t="s">
        <v>317</v>
      </c>
      <c r="D10" s="213"/>
      <c r="E10" s="32"/>
      <c r="F10" s="215"/>
      <c r="G10" s="213"/>
      <c r="H10" s="214"/>
      <c r="I10" s="215">
        <f>INT(G10*H10)</f>
        <v>0</v>
      </c>
      <c r="J10" s="45" t="s">
        <v>372</v>
      </c>
      <c r="K10" s="19"/>
      <c r="L10" s="22"/>
    </row>
    <row r="11" spans="1:12" ht="14.25" customHeight="1">
      <c r="A11" s="210"/>
      <c r="B11" s="210"/>
      <c r="C11" s="25"/>
      <c r="D11" s="208"/>
      <c r="E11" s="26"/>
      <c r="F11" s="44"/>
      <c r="G11" s="208"/>
      <c r="H11" s="26"/>
      <c r="I11" s="44"/>
      <c r="J11" s="15"/>
      <c r="K11" s="12"/>
      <c r="L11" s="16"/>
    </row>
    <row r="12" spans="1:12" ht="14.25" customHeight="1">
      <c r="A12" s="212" t="s">
        <v>52</v>
      </c>
      <c r="B12" s="212"/>
      <c r="C12" s="27"/>
      <c r="D12" s="213"/>
      <c r="E12" s="32"/>
      <c r="F12" s="215"/>
      <c r="G12" s="213"/>
      <c r="H12" s="32"/>
      <c r="I12" s="215">
        <f>SUM(I5:I10)</f>
        <v>0</v>
      </c>
      <c r="J12" s="45"/>
      <c r="K12" s="19"/>
      <c r="L12" s="22"/>
    </row>
    <row r="13" spans="1:12" ht="14.25" customHeight="1">
      <c r="A13" s="210"/>
      <c r="B13" s="210"/>
      <c r="C13" s="25"/>
      <c r="D13" s="259"/>
      <c r="E13" s="26"/>
      <c r="F13" s="211"/>
      <c r="G13" s="208"/>
      <c r="H13" s="26"/>
      <c r="I13" s="44"/>
      <c r="J13" s="221"/>
      <c r="K13" s="12"/>
      <c r="L13" s="16"/>
    </row>
    <row r="14" spans="1:12" ht="14.25" customHeight="1">
      <c r="A14" s="212"/>
      <c r="B14" s="212"/>
      <c r="C14" s="27"/>
      <c r="D14" s="260"/>
      <c r="E14" s="215"/>
      <c r="F14" s="215">
        <f t="shared" ref="F14" si="0">INT(D14*E14)</f>
        <v>0</v>
      </c>
      <c r="G14" s="213"/>
      <c r="H14" s="32"/>
      <c r="I14" s="215"/>
      <c r="J14" s="271"/>
      <c r="K14" s="19"/>
      <c r="L14" s="22"/>
    </row>
    <row r="15" spans="1:12" ht="14.25" customHeight="1">
      <c r="A15" s="210"/>
      <c r="B15" s="210"/>
      <c r="C15" s="25"/>
      <c r="D15" s="259"/>
      <c r="E15" s="26"/>
      <c r="F15" s="211"/>
      <c r="G15" s="208"/>
      <c r="H15" s="26"/>
      <c r="I15" s="44"/>
      <c r="J15" s="221"/>
      <c r="K15" s="12"/>
      <c r="L15" s="16"/>
    </row>
    <row r="16" spans="1:12" ht="14.25" customHeight="1">
      <c r="A16" s="212"/>
      <c r="B16" s="212"/>
      <c r="C16" s="27"/>
      <c r="D16" s="260"/>
      <c r="E16" s="215"/>
      <c r="F16" s="215">
        <f t="shared" ref="F16" si="1">INT(D16*E16)</f>
        <v>0</v>
      </c>
      <c r="G16" s="213"/>
      <c r="H16" s="32"/>
      <c r="I16" s="215"/>
      <c r="J16" s="271"/>
      <c r="K16" s="19"/>
      <c r="L16" s="22"/>
    </row>
    <row r="17" spans="1:12" ht="14.25" customHeight="1">
      <c r="A17" s="266"/>
      <c r="B17" s="266"/>
      <c r="C17" s="267"/>
      <c r="D17" s="269"/>
      <c r="E17" s="26"/>
      <c r="F17" s="44"/>
      <c r="G17" s="208"/>
      <c r="H17" s="26"/>
      <c r="I17" s="26"/>
      <c r="J17" s="15"/>
      <c r="K17" s="12"/>
      <c r="L17" s="16"/>
    </row>
    <row r="18" spans="1:12" ht="14.25" customHeight="1">
      <c r="A18" s="265"/>
      <c r="B18" s="265"/>
      <c r="C18" s="268"/>
      <c r="D18" s="270"/>
      <c r="E18" s="32"/>
      <c r="F18" s="215"/>
      <c r="G18" s="213"/>
      <c r="H18" s="32"/>
      <c r="I18" s="215"/>
      <c r="J18" s="45"/>
      <c r="K18" s="19"/>
      <c r="L18" s="22"/>
    </row>
    <row r="19" spans="1:12" ht="14.25" customHeight="1">
      <c r="A19" s="210"/>
      <c r="B19" s="210"/>
      <c r="C19" s="25"/>
      <c r="D19" s="259"/>
      <c r="E19" s="26"/>
      <c r="F19" s="211"/>
      <c r="G19" s="208"/>
      <c r="H19" s="26"/>
      <c r="I19" s="211"/>
      <c r="J19" s="221"/>
      <c r="K19" s="12"/>
      <c r="L19" s="16"/>
    </row>
    <row r="20" spans="1:12" ht="14.25" customHeight="1">
      <c r="A20" s="212"/>
      <c r="B20" s="212"/>
      <c r="C20" s="27"/>
      <c r="D20" s="260"/>
      <c r="E20" s="215"/>
      <c r="F20" s="215"/>
      <c r="G20" s="213"/>
      <c r="H20" s="32"/>
      <c r="I20" s="215"/>
      <c r="J20" s="271"/>
      <c r="K20" s="19"/>
      <c r="L20" s="22"/>
    </row>
    <row r="21" spans="1:12" ht="14.25" customHeight="1">
      <c r="A21" s="210"/>
      <c r="B21" s="210"/>
      <c r="C21" s="25"/>
      <c r="D21" s="259"/>
      <c r="E21" s="26"/>
      <c r="F21" s="211"/>
      <c r="G21" s="208"/>
      <c r="H21" s="26"/>
      <c r="I21" s="26"/>
      <c r="J21" s="221"/>
      <c r="K21" s="12"/>
      <c r="L21" s="16"/>
    </row>
    <row r="22" spans="1:12" ht="14.25" customHeight="1">
      <c r="A22" s="212"/>
      <c r="B22" s="212"/>
      <c r="C22" s="27"/>
      <c r="D22" s="260"/>
      <c r="E22" s="215"/>
      <c r="F22" s="215"/>
      <c r="G22" s="213"/>
      <c r="H22" s="32"/>
      <c r="I22" s="215"/>
      <c r="J22" s="271"/>
      <c r="K22" s="19"/>
      <c r="L22" s="22"/>
    </row>
    <row r="23" spans="1:12" ht="14.25" customHeight="1">
      <c r="A23" s="210"/>
      <c r="B23" s="210"/>
      <c r="C23" s="25"/>
      <c r="D23" s="259"/>
      <c r="E23" s="26"/>
      <c r="F23" s="211"/>
      <c r="G23" s="208"/>
      <c r="H23" s="26"/>
      <c r="I23" s="44"/>
      <c r="J23" s="221"/>
      <c r="K23" s="12"/>
      <c r="L23" s="16"/>
    </row>
    <row r="24" spans="1:12" ht="14.25" customHeight="1">
      <c r="A24" s="212"/>
      <c r="B24" s="212"/>
      <c r="C24" s="27"/>
      <c r="D24" s="260"/>
      <c r="E24" s="215"/>
      <c r="F24" s="215"/>
      <c r="G24" s="213"/>
      <c r="H24" s="32"/>
      <c r="I24" s="215"/>
      <c r="J24" s="271"/>
      <c r="K24" s="19"/>
      <c r="L24" s="22"/>
    </row>
    <row r="25" spans="1:12" ht="14.25" customHeight="1">
      <c r="A25" s="210"/>
      <c r="B25" s="210"/>
      <c r="C25" s="25"/>
      <c r="D25" s="208"/>
      <c r="E25" s="26"/>
      <c r="F25" s="26"/>
      <c r="G25" s="208"/>
      <c r="H25" s="26"/>
      <c r="I25" s="26"/>
      <c r="J25" s="15"/>
      <c r="K25" s="12"/>
      <c r="L25" s="16"/>
    </row>
    <row r="26" spans="1:12" ht="14.25" customHeight="1">
      <c r="A26" s="212"/>
      <c r="B26" s="212"/>
      <c r="C26" s="27"/>
      <c r="D26" s="213"/>
      <c r="E26" s="32"/>
      <c r="F26" s="215">
        <f>SUM(F17:F24)</f>
        <v>0</v>
      </c>
      <c r="G26" s="213"/>
      <c r="H26" s="32"/>
      <c r="I26" s="215"/>
      <c r="J26" s="45"/>
      <c r="K26" s="19"/>
      <c r="L26" s="22"/>
    </row>
    <row r="27" spans="1:12" ht="28.5" customHeight="1"/>
    <row r="28" spans="1:12" ht="11.25" customHeight="1">
      <c r="A28" s="37"/>
      <c r="B28" s="1"/>
      <c r="C28" s="1"/>
      <c r="D28" s="38"/>
      <c r="E28" s="2"/>
      <c r="F28" s="2"/>
      <c r="G28" s="38"/>
      <c r="H28" s="2"/>
      <c r="I28" s="2"/>
      <c r="J28" s="2"/>
      <c r="K28" s="1"/>
      <c r="L28" s="3"/>
    </row>
  </sheetData>
  <mergeCells count="2">
    <mergeCell ref="D3:F3"/>
    <mergeCell ref="G3:I3"/>
  </mergeCells>
  <phoneticPr fontId="9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  <rowBreaks count="1" manualBreakCount="1">
    <brk id="27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L27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3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314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41" t="s">
        <v>182</v>
      </c>
      <c r="E3" s="642"/>
      <c r="F3" s="643"/>
      <c r="G3" s="641" t="s">
        <v>183</v>
      </c>
      <c r="H3" s="642"/>
      <c r="I3" s="643"/>
      <c r="J3" s="15"/>
      <c r="K3" s="12"/>
      <c r="L3" s="3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184</v>
      </c>
      <c r="F4" s="28" t="s">
        <v>42</v>
      </c>
      <c r="G4" s="209" t="s">
        <v>181</v>
      </c>
      <c r="H4" s="28" t="s">
        <v>184</v>
      </c>
      <c r="I4" s="28" t="s">
        <v>42</v>
      </c>
      <c r="J4" s="21" t="s">
        <v>43</v>
      </c>
      <c r="K4" s="20"/>
      <c r="L4" s="8"/>
    </row>
    <row r="5" spans="1:12" ht="14.25" customHeight="1">
      <c r="A5" s="210"/>
      <c r="B5" s="210"/>
      <c r="C5" s="25"/>
      <c r="D5" s="259"/>
      <c r="E5" s="263"/>
      <c r="F5" s="273"/>
      <c r="G5" s="259"/>
      <c r="H5" s="263"/>
      <c r="I5" s="273"/>
      <c r="J5" s="422" t="s">
        <v>524</v>
      </c>
      <c r="K5" s="12"/>
      <c r="L5" s="3"/>
    </row>
    <row r="6" spans="1:12" ht="14.25" customHeight="1">
      <c r="A6" s="212" t="s">
        <v>318</v>
      </c>
      <c r="B6" s="212"/>
      <c r="C6" s="27" t="s">
        <v>317</v>
      </c>
      <c r="D6" s="258"/>
      <c r="E6" s="47"/>
      <c r="F6" s="215"/>
      <c r="G6" s="258"/>
      <c r="H6" s="419"/>
      <c r="I6" s="215">
        <f>INT(G6*H6)</f>
        <v>0</v>
      </c>
      <c r="J6" s="45" t="s">
        <v>523</v>
      </c>
      <c r="K6" s="19"/>
      <c r="L6" s="7"/>
    </row>
    <row r="7" spans="1:12" ht="14.25" customHeight="1">
      <c r="A7" s="210"/>
      <c r="B7" s="210"/>
      <c r="C7" s="25"/>
      <c r="D7" s="262"/>
      <c r="E7" s="46"/>
      <c r="F7" s="44"/>
      <c r="G7" s="262"/>
      <c r="H7" s="46"/>
      <c r="I7" s="44"/>
      <c r="J7" s="221"/>
      <c r="K7" s="12"/>
      <c r="L7" s="3"/>
    </row>
    <row r="8" spans="1:12" ht="14.25" customHeight="1">
      <c r="A8" s="212" t="s">
        <v>319</v>
      </c>
      <c r="B8" s="212"/>
      <c r="C8" s="27"/>
      <c r="D8" s="272"/>
      <c r="E8" s="47"/>
      <c r="F8" s="215"/>
      <c r="G8" s="272"/>
      <c r="H8" s="47"/>
      <c r="I8" s="215">
        <f>I6</f>
        <v>0</v>
      </c>
      <c r="J8" s="271"/>
      <c r="K8" s="19"/>
      <c r="L8" s="7"/>
    </row>
    <row r="9" spans="1:12" ht="14.25" customHeight="1">
      <c r="A9" s="210"/>
      <c r="B9" s="210"/>
      <c r="C9" s="25"/>
      <c r="D9" s="208"/>
      <c r="E9" s="26"/>
      <c r="F9" s="44"/>
      <c r="G9" s="262"/>
      <c r="H9" s="273"/>
      <c r="I9" s="275"/>
      <c r="J9" s="15"/>
      <c r="K9" s="12"/>
      <c r="L9" s="3"/>
    </row>
    <row r="10" spans="1:12" ht="14.25" customHeight="1">
      <c r="A10" s="212"/>
      <c r="B10" s="212"/>
      <c r="C10" s="27"/>
      <c r="D10" s="213"/>
      <c r="E10" s="32"/>
      <c r="F10" s="215"/>
      <c r="G10" s="272"/>
      <c r="H10" s="214"/>
      <c r="I10" s="274"/>
      <c r="J10" s="45"/>
      <c r="K10" s="19"/>
      <c r="L10" s="7"/>
    </row>
    <row r="11" spans="1:12" ht="14.25" customHeight="1">
      <c r="A11" s="210"/>
      <c r="B11" s="210"/>
      <c r="C11" s="25"/>
      <c r="D11" s="208"/>
      <c r="E11" s="26"/>
      <c r="F11" s="44"/>
      <c r="G11" s="262"/>
      <c r="H11" s="273"/>
      <c r="I11" s="273"/>
      <c r="J11" s="15"/>
      <c r="K11" s="12"/>
      <c r="L11" s="3"/>
    </row>
    <row r="12" spans="1:12" ht="14.25" customHeight="1">
      <c r="A12" s="212"/>
      <c r="B12" s="212"/>
      <c r="C12" s="27"/>
      <c r="D12" s="213"/>
      <c r="E12" s="32"/>
      <c r="F12" s="215"/>
      <c r="G12" s="272"/>
      <c r="H12" s="214"/>
      <c r="I12" s="274"/>
      <c r="J12" s="45"/>
      <c r="K12" s="19"/>
      <c r="L12" s="7"/>
    </row>
    <row r="13" spans="1:12" ht="14.25" customHeight="1">
      <c r="A13" s="210"/>
      <c r="B13" s="210"/>
      <c r="C13" s="25"/>
      <c r="D13" s="208"/>
      <c r="E13" s="26"/>
      <c r="F13" s="26"/>
      <c r="G13" s="208"/>
      <c r="H13" s="26"/>
      <c r="I13" s="26"/>
      <c r="J13" s="15"/>
      <c r="K13" s="12"/>
      <c r="L13" s="3"/>
    </row>
    <row r="14" spans="1:12" ht="14.25" customHeight="1">
      <c r="A14" s="212"/>
      <c r="B14" s="212"/>
      <c r="C14" s="27"/>
      <c r="D14" s="213"/>
      <c r="E14" s="32"/>
      <c r="F14" s="215"/>
      <c r="G14" s="213"/>
      <c r="H14" s="32"/>
      <c r="I14" s="215"/>
      <c r="J14" s="45"/>
      <c r="K14" s="19"/>
      <c r="L14" s="7"/>
    </row>
    <row r="15" spans="1:12" ht="14.25" customHeight="1">
      <c r="A15" s="210"/>
      <c r="B15" s="210"/>
      <c r="C15" s="25"/>
      <c r="D15" s="208"/>
      <c r="E15" s="26"/>
      <c r="F15" s="26"/>
      <c r="G15" s="208"/>
      <c r="H15" s="26"/>
      <c r="I15" s="26"/>
      <c r="J15" s="15"/>
      <c r="K15" s="12"/>
      <c r="L15" s="3"/>
    </row>
    <row r="16" spans="1:12" ht="14.25" customHeight="1">
      <c r="A16" s="212"/>
      <c r="B16" s="212"/>
      <c r="C16" s="27"/>
      <c r="D16" s="213"/>
      <c r="E16" s="32"/>
      <c r="F16" s="215"/>
      <c r="G16" s="213"/>
      <c r="H16" s="32"/>
      <c r="I16" s="215"/>
      <c r="J16" s="45"/>
      <c r="K16" s="19"/>
      <c r="L16" s="7"/>
    </row>
    <row r="17" spans="1:12" ht="14.25" customHeight="1">
      <c r="A17" s="210"/>
      <c r="B17" s="210"/>
      <c r="C17" s="25"/>
      <c r="D17" s="208"/>
      <c r="E17" s="26"/>
      <c r="F17" s="26"/>
      <c r="G17" s="208"/>
      <c r="H17" s="26"/>
      <c r="I17" s="26"/>
      <c r="J17" s="15"/>
      <c r="K17" s="12"/>
      <c r="L17" s="3"/>
    </row>
    <row r="18" spans="1:12" ht="14.25" customHeight="1">
      <c r="A18" s="212"/>
      <c r="B18" s="212"/>
      <c r="C18" s="27"/>
      <c r="D18" s="213"/>
      <c r="E18" s="32"/>
      <c r="F18" s="215"/>
      <c r="G18" s="213"/>
      <c r="H18" s="32"/>
      <c r="I18" s="215"/>
      <c r="J18" s="45"/>
      <c r="K18" s="19"/>
      <c r="L18" s="7"/>
    </row>
    <row r="19" spans="1:12" ht="14.25" customHeight="1">
      <c r="A19" s="210"/>
      <c r="B19" s="210"/>
      <c r="C19" s="25"/>
      <c r="D19" s="208"/>
      <c r="E19" s="26"/>
      <c r="F19" s="26"/>
      <c r="G19" s="208"/>
      <c r="H19" s="26"/>
      <c r="I19" s="26"/>
      <c r="J19" s="15"/>
      <c r="K19" s="12"/>
      <c r="L19" s="3"/>
    </row>
    <row r="20" spans="1:12" ht="14.25" customHeight="1">
      <c r="A20" s="212"/>
      <c r="B20" s="212"/>
      <c r="C20" s="27"/>
      <c r="D20" s="213"/>
      <c r="E20" s="32"/>
      <c r="F20" s="215"/>
      <c r="G20" s="213"/>
      <c r="H20" s="32"/>
      <c r="I20" s="215"/>
      <c r="J20" s="45"/>
      <c r="K20" s="19"/>
      <c r="L20" s="7"/>
    </row>
    <row r="21" spans="1:12" ht="14.25" customHeight="1">
      <c r="A21" s="210"/>
      <c r="B21" s="210"/>
      <c r="C21" s="25"/>
      <c r="D21" s="208"/>
      <c r="E21" s="26"/>
      <c r="F21" s="26"/>
      <c r="G21" s="208"/>
      <c r="H21" s="26"/>
      <c r="I21" s="26"/>
      <c r="J21" s="15"/>
      <c r="K21" s="12"/>
      <c r="L21" s="3"/>
    </row>
    <row r="22" spans="1:12" ht="14.25" customHeight="1">
      <c r="A22" s="212"/>
      <c r="B22" s="212"/>
      <c r="C22" s="27"/>
      <c r="D22" s="213"/>
      <c r="E22" s="32"/>
      <c r="F22" s="215"/>
      <c r="G22" s="213"/>
      <c r="H22" s="32"/>
      <c r="I22" s="215"/>
      <c r="J22" s="45"/>
      <c r="K22" s="19"/>
      <c r="L22" s="7"/>
    </row>
    <row r="23" spans="1:12" ht="14.25" customHeight="1">
      <c r="A23" s="210"/>
      <c r="B23" s="210"/>
      <c r="C23" s="25"/>
      <c r="D23" s="208"/>
      <c r="E23" s="26"/>
      <c r="F23" s="26"/>
      <c r="G23" s="208"/>
      <c r="H23" s="26"/>
      <c r="I23" s="26"/>
      <c r="J23" s="15"/>
      <c r="K23" s="12"/>
      <c r="L23" s="3"/>
    </row>
    <row r="24" spans="1:12" ht="14.25" customHeight="1">
      <c r="A24" s="212"/>
      <c r="B24" s="212"/>
      <c r="C24" s="27"/>
      <c r="D24" s="213"/>
      <c r="E24" s="32"/>
      <c r="F24" s="215"/>
      <c r="G24" s="213"/>
      <c r="H24" s="32"/>
      <c r="I24" s="215"/>
      <c r="J24" s="45"/>
      <c r="K24" s="19"/>
      <c r="L24" s="7"/>
    </row>
    <row r="25" spans="1:12" ht="14.25" customHeight="1">
      <c r="A25" s="210"/>
      <c r="B25" s="210"/>
      <c r="C25" s="25"/>
      <c r="D25" s="208"/>
      <c r="E25" s="26"/>
      <c r="F25" s="26"/>
      <c r="G25" s="208"/>
      <c r="H25" s="26"/>
      <c r="I25" s="26"/>
      <c r="J25" s="15"/>
      <c r="K25" s="12"/>
      <c r="L25" s="3"/>
    </row>
    <row r="26" spans="1:12" ht="14.25" customHeight="1">
      <c r="A26" s="212"/>
      <c r="B26" s="212"/>
      <c r="C26" s="27"/>
      <c r="D26" s="213"/>
      <c r="E26" s="32"/>
      <c r="F26" s="215"/>
      <c r="G26" s="213"/>
      <c r="H26" s="32"/>
      <c r="I26" s="215"/>
      <c r="J26" s="45"/>
      <c r="K26" s="19"/>
      <c r="L26" s="7"/>
    </row>
    <row r="27" spans="1:12" ht="28.5" customHeight="1"/>
  </sheetData>
  <mergeCells count="2">
    <mergeCell ref="D3:F3"/>
    <mergeCell ref="G3:I3"/>
  </mergeCells>
  <phoneticPr fontId="9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L98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5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315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41" t="s">
        <v>182</v>
      </c>
      <c r="E3" s="642"/>
      <c r="F3" s="643"/>
      <c r="G3" s="641" t="s">
        <v>183</v>
      </c>
      <c r="H3" s="642"/>
      <c r="I3" s="643"/>
      <c r="J3" s="15"/>
      <c r="K3" s="12"/>
      <c r="L3" s="3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184</v>
      </c>
      <c r="F4" s="28" t="s">
        <v>42</v>
      </c>
      <c r="G4" s="209" t="s">
        <v>181</v>
      </c>
      <c r="H4" s="28" t="s">
        <v>184</v>
      </c>
      <c r="I4" s="28" t="s">
        <v>42</v>
      </c>
      <c r="J4" s="21" t="s">
        <v>43</v>
      </c>
      <c r="K4" s="20"/>
      <c r="L4" s="8"/>
    </row>
    <row r="5" spans="1:12" ht="14.25" customHeight="1">
      <c r="A5" s="210"/>
      <c r="B5" s="210"/>
      <c r="C5" s="25"/>
      <c r="D5" s="259"/>
      <c r="E5" s="46"/>
      <c r="F5" s="46"/>
      <c r="G5" s="259"/>
      <c r="H5" s="46"/>
      <c r="I5" s="46"/>
      <c r="J5" s="15"/>
      <c r="K5" s="12"/>
      <c r="L5" s="16"/>
    </row>
    <row r="6" spans="1:12" ht="14.25" customHeight="1">
      <c r="A6" s="212" t="s">
        <v>298</v>
      </c>
      <c r="B6" s="212" t="s">
        <v>302</v>
      </c>
      <c r="C6" s="27" t="s">
        <v>305</v>
      </c>
      <c r="D6" s="258">
        <v>0.19</v>
      </c>
      <c r="E6" s="47">
        <f>'1～2号代価表'!S9</f>
        <v>0</v>
      </c>
      <c r="F6" s="219">
        <f>INT(D6*E6)</f>
        <v>0</v>
      </c>
      <c r="G6" s="258"/>
      <c r="H6" s="47"/>
      <c r="I6" s="219">
        <f>INT(G6*H6)</f>
        <v>0</v>
      </c>
      <c r="J6" s="45" t="s">
        <v>506</v>
      </c>
      <c r="K6" s="19"/>
      <c r="L6" s="22"/>
    </row>
    <row r="7" spans="1:12" ht="14.25" customHeight="1">
      <c r="A7" s="210"/>
      <c r="B7" s="210" t="s">
        <v>302</v>
      </c>
      <c r="C7" s="25"/>
      <c r="D7" s="216"/>
      <c r="E7" s="46"/>
      <c r="F7" s="44"/>
      <c r="G7" s="216"/>
      <c r="H7" s="46"/>
      <c r="I7" s="44"/>
      <c r="J7" s="15"/>
      <c r="K7" s="12"/>
      <c r="L7" s="3"/>
    </row>
    <row r="8" spans="1:12" ht="14.25" customHeight="1">
      <c r="A8" s="304" t="s">
        <v>299</v>
      </c>
      <c r="B8" s="212" t="s">
        <v>303</v>
      </c>
      <c r="C8" s="27" t="s">
        <v>306</v>
      </c>
      <c r="D8" s="258">
        <v>1.6</v>
      </c>
      <c r="E8" s="47">
        <f>'1～2号代価表'!S28</f>
        <v>0</v>
      </c>
      <c r="F8" s="215">
        <f>INT(D8*E8)</f>
        <v>0</v>
      </c>
      <c r="G8" s="258"/>
      <c r="H8" s="47"/>
      <c r="I8" s="215">
        <f>INT(G8*H8)</f>
        <v>0</v>
      </c>
      <c r="J8" s="45" t="s">
        <v>507</v>
      </c>
      <c r="K8" s="19"/>
      <c r="L8" s="7"/>
    </row>
    <row r="9" spans="1:12" ht="14.25" customHeight="1">
      <c r="A9" s="210"/>
      <c r="B9" s="210"/>
      <c r="C9" s="25"/>
      <c r="D9" s="216"/>
      <c r="E9" s="46"/>
      <c r="F9" s="46"/>
      <c r="G9" s="216"/>
      <c r="H9" s="46"/>
      <c r="I9" s="46"/>
      <c r="J9" s="15"/>
      <c r="K9" s="12"/>
      <c r="L9" s="16"/>
    </row>
    <row r="10" spans="1:12" ht="14.25" customHeight="1">
      <c r="A10" s="212" t="s">
        <v>300</v>
      </c>
      <c r="B10" s="212" t="s">
        <v>521</v>
      </c>
      <c r="C10" s="27" t="s">
        <v>306</v>
      </c>
      <c r="D10" s="258">
        <v>1.17</v>
      </c>
      <c r="E10" s="47">
        <f>'第0-0001号内訳表'!D17</f>
        <v>0</v>
      </c>
      <c r="F10" s="219">
        <f>INT(D10*E10)</f>
        <v>0</v>
      </c>
      <c r="G10" s="258"/>
      <c r="H10" s="47"/>
      <c r="I10" s="219">
        <f>INT(G10*H10)</f>
        <v>0</v>
      </c>
      <c r="J10" s="45" t="s">
        <v>501</v>
      </c>
      <c r="K10" s="19"/>
      <c r="L10" s="22"/>
    </row>
    <row r="11" spans="1:12" ht="14.25" customHeight="1">
      <c r="A11" s="210"/>
      <c r="B11" s="210"/>
      <c r="C11" s="25"/>
      <c r="D11" s="216"/>
      <c r="E11" s="46"/>
      <c r="F11" s="211"/>
      <c r="G11" s="216"/>
      <c r="H11" s="46"/>
      <c r="I11" s="211"/>
      <c r="J11" s="15"/>
      <c r="K11" s="12"/>
      <c r="L11" s="16"/>
    </row>
    <row r="12" spans="1:12" ht="14.25" customHeight="1">
      <c r="A12" s="212" t="s">
        <v>301</v>
      </c>
      <c r="B12" s="212" t="s">
        <v>304</v>
      </c>
      <c r="C12" s="27" t="s">
        <v>305</v>
      </c>
      <c r="D12" s="258">
        <v>0.01</v>
      </c>
      <c r="E12" s="47">
        <f>'第0-0002号内訳表'!E13</f>
        <v>0</v>
      </c>
      <c r="F12" s="215">
        <f>INT(D12*E12)</f>
        <v>0</v>
      </c>
      <c r="G12" s="258"/>
      <c r="H12" s="47"/>
      <c r="I12" s="410">
        <f>INT(G12*H12)</f>
        <v>0</v>
      </c>
      <c r="J12" s="45" t="s">
        <v>503</v>
      </c>
      <c r="K12" s="19"/>
      <c r="L12" s="22"/>
    </row>
    <row r="13" spans="1:12" ht="14.25" customHeight="1">
      <c r="A13" s="210"/>
      <c r="B13" s="210"/>
      <c r="C13" s="25"/>
      <c r="D13" s="216"/>
      <c r="E13" s="46"/>
      <c r="F13" s="46"/>
      <c r="G13" s="216"/>
      <c r="H13" s="46"/>
      <c r="I13" s="46"/>
      <c r="J13" s="15"/>
      <c r="K13" s="12"/>
      <c r="L13" s="16"/>
    </row>
    <row r="14" spans="1:12" ht="14.25" customHeight="1">
      <c r="A14" s="212" t="s">
        <v>520</v>
      </c>
      <c r="B14" s="212"/>
      <c r="C14" s="27"/>
      <c r="D14" s="258"/>
      <c r="E14" s="47"/>
      <c r="F14" s="219">
        <f>SUM(F5:F12)</f>
        <v>0</v>
      </c>
      <c r="G14" s="258"/>
      <c r="H14" s="47"/>
      <c r="I14" s="219"/>
      <c r="J14" s="45"/>
      <c r="K14" s="19"/>
      <c r="L14" s="22"/>
    </row>
    <row r="15" spans="1:12" ht="14.25" customHeight="1">
      <c r="A15" s="210"/>
      <c r="B15" s="210"/>
      <c r="C15" s="25"/>
      <c r="D15" s="216"/>
      <c r="E15" s="46" ph="1"/>
      <c r="F15" s="217"/>
      <c r="G15" s="216"/>
      <c r="H15" s="46" ph="1"/>
      <c r="I15" s="217"/>
      <c r="J15" s="15"/>
      <c r="K15" s="12"/>
      <c r="L15" s="16"/>
    </row>
    <row r="16" spans="1:12" ht="14.25" customHeight="1">
      <c r="A16" s="212"/>
      <c r="B16" s="212"/>
      <c r="C16" s="27"/>
      <c r="D16" s="258"/>
      <c r="E16" s="47"/>
      <c r="F16" s="215"/>
      <c r="G16" s="258"/>
      <c r="H16" s="47"/>
      <c r="I16" s="219"/>
      <c r="J16" s="45"/>
      <c r="K16" s="19"/>
      <c r="L16" s="22"/>
    </row>
    <row r="17" spans="1:12" ht="14.25" customHeight="1">
      <c r="A17" s="210"/>
      <c r="B17" s="210"/>
      <c r="C17" s="25"/>
      <c r="D17" s="216"/>
      <c r="E17" s="46"/>
      <c r="F17" s="46"/>
      <c r="G17" s="216"/>
      <c r="H17" s="46"/>
      <c r="I17" s="26"/>
      <c r="J17" s="15"/>
      <c r="K17" s="12"/>
      <c r="L17" s="16"/>
    </row>
    <row r="18" spans="1:12" ht="14.25" customHeight="1">
      <c r="A18" s="212"/>
      <c r="B18" s="212"/>
      <c r="C18" s="27"/>
      <c r="D18" s="258"/>
      <c r="E18" s="47"/>
      <c r="G18" s="258"/>
      <c r="H18" s="47"/>
      <c r="I18" s="215"/>
      <c r="J18" s="45"/>
      <c r="K18" s="19"/>
      <c r="L18" s="22"/>
    </row>
    <row r="19" spans="1:12" ht="14.25" customHeight="1">
      <c r="A19" s="210"/>
      <c r="B19" s="210"/>
      <c r="C19" s="25"/>
      <c r="D19" s="216"/>
      <c r="E19" s="46"/>
      <c r="F19" s="46"/>
      <c r="G19" s="216"/>
      <c r="H19" s="46"/>
      <c r="I19" s="26"/>
      <c r="J19" s="15"/>
      <c r="K19" s="12"/>
      <c r="L19" s="16"/>
    </row>
    <row r="20" spans="1:12" ht="14.25" customHeight="1">
      <c r="A20" s="212"/>
      <c r="B20" s="212"/>
      <c r="C20" s="27"/>
      <c r="D20" s="258"/>
      <c r="E20" s="47"/>
      <c r="F20" s="219">
        <f>INT(D20*E20)</f>
        <v>0</v>
      </c>
      <c r="G20" s="258"/>
      <c r="H20" s="47"/>
      <c r="I20" s="215"/>
      <c r="J20" s="45"/>
      <c r="K20" s="19"/>
      <c r="L20" s="22"/>
    </row>
    <row r="21" spans="1:12" ht="14.25" customHeight="1">
      <c r="A21" s="210"/>
      <c r="B21" s="210"/>
      <c r="C21" s="25"/>
      <c r="D21" s="216"/>
      <c r="E21" s="46"/>
      <c r="F21" s="261"/>
      <c r="G21" s="216"/>
      <c r="H21" s="46"/>
      <c r="I21" s="261"/>
      <c r="J21" s="218"/>
      <c r="K21" s="12"/>
      <c r="L21" s="16"/>
    </row>
    <row r="22" spans="1:12" ht="14.25" customHeight="1">
      <c r="A22" s="212"/>
      <c r="B22" s="212"/>
      <c r="C22" s="27"/>
      <c r="D22" s="258"/>
      <c r="E22" s="47"/>
      <c r="F22" s="219"/>
      <c r="G22" s="258"/>
      <c r="H22" s="47"/>
      <c r="I22" s="219"/>
      <c r="J22" s="220"/>
      <c r="K22" s="19"/>
      <c r="L22" s="22"/>
    </row>
    <row r="23" spans="1:12" ht="14.25" customHeight="1">
      <c r="A23" s="210"/>
      <c r="B23" s="210"/>
      <c r="C23" s="25"/>
      <c r="D23" s="216"/>
      <c r="E23" s="46"/>
      <c r="F23" s="261"/>
      <c r="G23" s="216"/>
      <c r="H23" s="46"/>
      <c r="I23" s="261"/>
      <c r="J23" s="218"/>
      <c r="K23" s="12"/>
      <c r="L23" s="16"/>
    </row>
    <row r="24" spans="1:12" ht="14.25" customHeight="1">
      <c r="A24" s="212"/>
      <c r="B24" s="212"/>
      <c r="C24" s="27"/>
      <c r="D24" s="258"/>
      <c r="E24" s="47"/>
      <c r="F24" s="219"/>
      <c r="G24" s="258"/>
      <c r="H24" s="47"/>
      <c r="I24" s="219"/>
      <c r="J24" s="220"/>
      <c r="K24" s="19"/>
      <c r="L24" s="22"/>
    </row>
    <row r="25" spans="1:12" ht="14.25" customHeight="1">
      <c r="A25" s="210"/>
      <c r="B25" s="210"/>
      <c r="C25" s="25"/>
      <c r="D25" s="216"/>
      <c r="E25" s="46"/>
      <c r="F25" s="44"/>
      <c r="G25" s="216"/>
      <c r="H25" s="46"/>
      <c r="I25" s="261"/>
      <c r="J25" s="218"/>
      <c r="K25" s="12"/>
      <c r="L25" s="16"/>
    </row>
    <row r="26" spans="1:12" ht="14.25" customHeight="1">
      <c r="A26" s="212"/>
      <c r="B26" s="212"/>
      <c r="C26" s="27"/>
      <c r="D26" s="258"/>
      <c r="E26" s="47"/>
      <c r="F26" s="215"/>
      <c r="G26" s="258"/>
      <c r="H26" s="47"/>
      <c r="I26" s="219"/>
      <c r="J26" s="220"/>
      <c r="K26" s="19"/>
      <c r="L26" s="22"/>
    </row>
    <row r="27" spans="1:12" ht="28.5" customHeight="1"/>
    <row r="39" spans="5:5" ht="14.25" customHeight="1">
      <c r="E39" s="10" ph="1"/>
    </row>
    <row r="41" spans="5:5" ht="14.25" customHeight="1">
      <c r="E41" s="10" ph="1"/>
    </row>
    <row r="43" spans="5:5" ht="14.25" customHeight="1">
      <c r="E43" s="10" ph="1"/>
    </row>
    <row r="55" spans="5:5" ht="14.25" customHeight="1">
      <c r="E55" s="10" ph="1"/>
    </row>
    <row r="57" spans="5:5" ht="14.25" customHeight="1">
      <c r="E57" s="10" ph="1"/>
    </row>
    <row r="67" spans="5:5" ht="14.25" customHeight="1">
      <c r="E67" s="10" ph="1"/>
    </row>
    <row r="71" spans="5:5" ht="14.25" customHeight="1">
      <c r="E71" s="10" ph="1"/>
    </row>
    <row r="85" spans="5:5" ht="14.25" customHeight="1">
      <c r="E85" s="10" ph="1"/>
    </row>
    <row r="87" spans="5:5" ht="14.25" customHeight="1">
      <c r="E87" s="10" ph="1"/>
    </row>
    <row r="88" spans="5:5" ht="14.25" customHeight="1">
      <c r="E88" s="10" ph="1"/>
    </row>
    <row r="98" spans="5:5" ht="14.25" customHeight="1">
      <c r="E98" s="10" ph="1"/>
    </row>
  </sheetData>
  <mergeCells count="2">
    <mergeCell ref="D3:F3"/>
    <mergeCell ref="G3:I3"/>
  </mergeCells>
  <phoneticPr fontId="51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A849-9F6E-4B46-BF80-0ABB64FB983E}">
  <sheetPr>
    <tabColor theme="8" tint="0.39997558519241921"/>
  </sheetPr>
  <dimension ref="A1:L98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5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527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41" t="s">
        <v>182</v>
      </c>
      <c r="E3" s="642"/>
      <c r="F3" s="643"/>
      <c r="G3" s="641" t="s">
        <v>183</v>
      </c>
      <c r="H3" s="642"/>
      <c r="I3" s="643"/>
      <c r="J3" s="15"/>
      <c r="K3" s="12"/>
      <c r="L3" s="3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184</v>
      </c>
      <c r="F4" s="28" t="s">
        <v>42</v>
      </c>
      <c r="G4" s="209" t="s">
        <v>181</v>
      </c>
      <c r="H4" s="28" t="s">
        <v>184</v>
      </c>
      <c r="I4" s="28" t="s">
        <v>42</v>
      </c>
      <c r="J4" s="21" t="s">
        <v>43</v>
      </c>
      <c r="K4" s="20"/>
      <c r="L4" s="8"/>
    </row>
    <row r="5" spans="1:12" ht="14.25" customHeight="1">
      <c r="A5" s="210"/>
      <c r="B5" s="210" t="s">
        <v>529</v>
      </c>
      <c r="C5" s="25"/>
      <c r="D5" s="259"/>
      <c r="E5" s="46"/>
      <c r="F5" s="46"/>
      <c r="G5" s="259"/>
      <c r="H5" s="46"/>
      <c r="I5" s="46"/>
      <c r="J5" s="15"/>
      <c r="K5" s="12"/>
      <c r="L5" s="16"/>
    </row>
    <row r="6" spans="1:12" ht="14.25" customHeight="1">
      <c r="A6" s="212" t="s">
        <v>528</v>
      </c>
      <c r="B6" s="212" t="s">
        <v>530</v>
      </c>
      <c r="C6" s="27" t="s">
        <v>531</v>
      </c>
      <c r="D6" s="258">
        <v>1</v>
      </c>
      <c r="E6" s="47">
        <f>'見積比較表（準備）'!O5</f>
        <v>0</v>
      </c>
      <c r="F6" s="219">
        <f>INT(D6*E6)</f>
        <v>0</v>
      </c>
      <c r="G6" s="258"/>
      <c r="H6" s="47"/>
      <c r="I6" s="219">
        <f>INT(G6*H6)</f>
        <v>0</v>
      </c>
      <c r="J6" s="220" t="s">
        <v>535</v>
      </c>
      <c r="K6" s="19"/>
      <c r="L6" s="22"/>
    </row>
    <row r="7" spans="1:12" ht="14.25" customHeight="1">
      <c r="A7" s="210"/>
      <c r="B7" s="210" t="s">
        <v>533</v>
      </c>
      <c r="C7" s="25"/>
      <c r="D7" s="216"/>
      <c r="E7" s="46"/>
      <c r="F7" s="46"/>
      <c r="G7" s="216"/>
      <c r="H7" s="46"/>
      <c r="I7" s="44"/>
      <c r="J7" s="15"/>
      <c r="K7" s="12"/>
      <c r="L7" s="3"/>
    </row>
    <row r="8" spans="1:12" ht="14.25" customHeight="1">
      <c r="A8" s="304" t="s">
        <v>532</v>
      </c>
      <c r="B8" s="212" t="s">
        <v>534</v>
      </c>
      <c r="C8" s="27" t="s">
        <v>333</v>
      </c>
      <c r="D8" s="258">
        <v>1</v>
      </c>
      <c r="E8" s="47">
        <f>'見積比較表（準備）'!O7</f>
        <v>0</v>
      </c>
      <c r="F8" s="219">
        <f>INT(D8*E8)</f>
        <v>0</v>
      </c>
      <c r="G8" s="258"/>
      <c r="H8" s="47"/>
      <c r="I8" s="215">
        <f>INT(G8*H8)</f>
        <v>0</v>
      </c>
      <c r="J8" s="220" t="s">
        <v>535</v>
      </c>
      <c r="K8" s="19"/>
      <c r="L8" s="7"/>
    </row>
    <row r="9" spans="1:12" ht="14.25" customHeight="1">
      <c r="A9" s="210"/>
      <c r="B9" s="210"/>
      <c r="C9" s="25"/>
      <c r="D9" s="216"/>
      <c r="E9" s="46"/>
      <c r="F9" s="46"/>
      <c r="G9" s="216"/>
      <c r="H9" s="46"/>
      <c r="I9" s="46"/>
      <c r="J9" s="15"/>
      <c r="K9" s="12"/>
      <c r="L9" s="16"/>
    </row>
    <row r="10" spans="1:12" ht="14.25" customHeight="1">
      <c r="A10" s="212" t="s">
        <v>520</v>
      </c>
      <c r="B10" s="212"/>
      <c r="C10" s="27"/>
      <c r="D10" s="258"/>
      <c r="E10" s="47"/>
      <c r="F10" s="219">
        <f>SUM(F5:F8)</f>
        <v>0</v>
      </c>
      <c r="G10" s="258"/>
      <c r="H10" s="47"/>
      <c r="I10" s="219"/>
      <c r="J10" s="45"/>
      <c r="K10" s="19"/>
      <c r="L10" s="22"/>
    </row>
    <row r="11" spans="1:12" ht="14.25" customHeight="1">
      <c r="A11" s="210"/>
      <c r="B11" s="210"/>
      <c r="C11" s="25"/>
      <c r="D11" s="216"/>
      <c r="E11" s="46"/>
      <c r="F11" s="211"/>
      <c r="G11" s="216"/>
      <c r="H11" s="46"/>
      <c r="I11" s="211"/>
      <c r="J11" s="15"/>
      <c r="K11" s="12"/>
      <c r="L11" s="16"/>
    </row>
    <row r="12" spans="1:12" ht="14.25" customHeight="1">
      <c r="A12" s="212"/>
      <c r="B12" s="212"/>
      <c r="C12" s="27"/>
      <c r="D12" s="258"/>
      <c r="E12" s="47"/>
      <c r="F12" s="215"/>
      <c r="G12" s="258"/>
      <c r="H12" s="47"/>
      <c r="I12" s="410">
        <f>INT(G12*H12)</f>
        <v>0</v>
      </c>
      <c r="J12" s="45"/>
      <c r="K12" s="19"/>
      <c r="L12" s="22"/>
    </row>
    <row r="13" spans="1:12" ht="14.25" customHeight="1">
      <c r="A13" s="210"/>
      <c r="B13" s="210"/>
      <c r="C13" s="25"/>
      <c r="D13" s="216"/>
      <c r="E13" s="46"/>
      <c r="F13" s="46"/>
      <c r="G13" s="216"/>
      <c r="H13" s="46"/>
      <c r="I13" s="46"/>
      <c r="J13" s="15"/>
      <c r="K13" s="12"/>
      <c r="L13" s="16"/>
    </row>
    <row r="14" spans="1:12" ht="14.25" customHeight="1">
      <c r="A14" s="212"/>
      <c r="B14" s="212"/>
      <c r="C14" s="27"/>
      <c r="D14" s="258"/>
      <c r="E14" s="47"/>
      <c r="F14" s="219"/>
      <c r="G14" s="258"/>
      <c r="H14" s="47"/>
      <c r="I14" s="219"/>
      <c r="J14" s="45"/>
      <c r="K14" s="19"/>
      <c r="L14" s="22"/>
    </row>
    <row r="15" spans="1:12" ht="14.25" customHeight="1">
      <c r="A15" s="210"/>
      <c r="B15" s="210"/>
      <c r="C15" s="25"/>
      <c r="D15" s="216"/>
      <c r="E15" s="46" ph="1"/>
      <c r="F15" s="217"/>
      <c r="G15" s="216"/>
      <c r="H15" s="46" ph="1"/>
      <c r="I15" s="217"/>
      <c r="J15" s="15"/>
      <c r="K15" s="12"/>
      <c r="L15" s="16"/>
    </row>
    <row r="16" spans="1:12" ht="14.25" customHeight="1">
      <c r="A16" s="212"/>
      <c r="B16" s="212"/>
      <c r="C16" s="27"/>
      <c r="D16" s="258"/>
      <c r="E16" s="47"/>
      <c r="F16" s="215"/>
      <c r="G16" s="258"/>
      <c r="H16" s="47"/>
      <c r="I16" s="219"/>
      <c r="J16" s="45"/>
      <c r="K16" s="19"/>
      <c r="L16" s="22"/>
    </row>
    <row r="17" spans="1:12" ht="14.25" customHeight="1">
      <c r="A17" s="210"/>
      <c r="B17" s="210"/>
      <c r="C17" s="25"/>
      <c r="D17" s="216"/>
      <c r="E17" s="46"/>
      <c r="F17" s="46"/>
      <c r="G17" s="216"/>
      <c r="H17" s="46"/>
      <c r="I17" s="26"/>
      <c r="J17" s="15"/>
      <c r="K17" s="12"/>
      <c r="L17" s="16"/>
    </row>
    <row r="18" spans="1:12" ht="14.25" customHeight="1">
      <c r="A18" s="212"/>
      <c r="B18" s="212"/>
      <c r="C18" s="27"/>
      <c r="D18" s="258"/>
      <c r="E18" s="47"/>
      <c r="G18" s="258"/>
      <c r="H18" s="47"/>
      <c r="I18" s="215"/>
      <c r="J18" s="45"/>
      <c r="K18" s="19"/>
      <c r="L18" s="22"/>
    </row>
    <row r="19" spans="1:12" ht="14.25" customHeight="1">
      <c r="A19" s="210"/>
      <c r="B19" s="210"/>
      <c r="C19" s="25"/>
      <c r="D19" s="216"/>
      <c r="E19" s="46"/>
      <c r="F19" s="46"/>
      <c r="G19" s="216"/>
      <c r="H19" s="46"/>
      <c r="I19" s="26"/>
      <c r="J19" s="15"/>
      <c r="K19" s="12"/>
      <c r="L19" s="16"/>
    </row>
    <row r="20" spans="1:12" ht="14.25" customHeight="1">
      <c r="A20" s="212"/>
      <c r="B20" s="212"/>
      <c r="C20" s="27"/>
      <c r="D20" s="258"/>
      <c r="E20" s="47"/>
      <c r="F20" s="219">
        <f>INT(D20*E20)</f>
        <v>0</v>
      </c>
      <c r="G20" s="258"/>
      <c r="H20" s="47"/>
      <c r="I20" s="215"/>
      <c r="J20" s="45"/>
      <c r="K20" s="19"/>
      <c r="L20" s="22"/>
    </row>
    <row r="21" spans="1:12" ht="14.25" customHeight="1">
      <c r="A21" s="210"/>
      <c r="B21" s="210"/>
      <c r="C21" s="25"/>
      <c r="D21" s="216"/>
      <c r="E21" s="46"/>
      <c r="F21" s="261"/>
      <c r="G21" s="216"/>
      <c r="H21" s="46"/>
      <c r="I21" s="261"/>
      <c r="J21" s="218"/>
      <c r="K21" s="12"/>
      <c r="L21" s="16"/>
    </row>
    <row r="22" spans="1:12" ht="14.25" customHeight="1">
      <c r="A22" s="212"/>
      <c r="B22" s="212"/>
      <c r="C22" s="27"/>
      <c r="D22" s="258"/>
      <c r="E22" s="47"/>
      <c r="F22" s="219"/>
      <c r="G22" s="258"/>
      <c r="H22" s="47"/>
      <c r="I22" s="219"/>
      <c r="J22" s="220"/>
      <c r="K22" s="19"/>
      <c r="L22" s="22"/>
    </row>
    <row r="23" spans="1:12" ht="14.25" customHeight="1">
      <c r="A23" s="210"/>
      <c r="B23" s="210"/>
      <c r="C23" s="25"/>
      <c r="D23" s="216"/>
      <c r="E23" s="46"/>
      <c r="F23" s="261"/>
      <c r="G23" s="216"/>
      <c r="H23" s="46"/>
      <c r="I23" s="261"/>
      <c r="J23" s="218"/>
      <c r="K23" s="12"/>
      <c r="L23" s="16"/>
    </row>
    <row r="24" spans="1:12" ht="14.25" customHeight="1">
      <c r="A24" s="212"/>
      <c r="B24" s="212"/>
      <c r="C24" s="27"/>
      <c r="D24" s="258"/>
      <c r="E24" s="47"/>
      <c r="F24" s="219"/>
      <c r="G24" s="258"/>
      <c r="H24" s="47"/>
      <c r="I24" s="219"/>
      <c r="J24" s="220"/>
      <c r="K24" s="19"/>
      <c r="L24" s="22"/>
    </row>
    <row r="25" spans="1:12" ht="14.25" customHeight="1">
      <c r="A25" s="210"/>
      <c r="B25" s="210"/>
      <c r="C25" s="25"/>
      <c r="D25" s="216"/>
      <c r="E25" s="46"/>
      <c r="F25" s="44"/>
      <c r="G25" s="216"/>
      <c r="H25" s="46"/>
      <c r="I25" s="261"/>
      <c r="J25" s="218"/>
      <c r="K25" s="12"/>
      <c r="L25" s="16"/>
    </row>
    <row r="26" spans="1:12" ht="14.25" customHeight="1">
      <c r="A26" s="212"/>
      <c r="B26" s="212"/>
      <c r="C26" s="27"/>
      <c r="D26" s="258"/>
      <c r="E26" s="47"/>
      <c r="F26" s="215"/>
      <c r="G26" s="258"/>
      <c r="H26" s="47"/>
      <c r="I26" s="219"/>
      <c r="J26" s="220"/>
      <c r="K26" s="19"/>
      <c r="L26" s="22"/>
    </row>
    <row r="27" spans="1:12" ht="28.5" customHeight="1"/>
    <row r="39" spans="5:5" ht="14.25" customHeight="1">
      <c r="E39" s="10" ph="1"/>
    </row>
    <row r="41" spans="5:5" ht="14.25" customHeight="1">
      <c r="E41" s="10" ph="1"/>
    </row>
    <row r="43" spans="5:5" ht="14.25" customHeight="1">
      <c r="E43" s="10" ph="1"/>
    </row>
    <row r="55" spans="5:5" ht="14.25" customHeight="1">
      <c r="E55" s="10" ph="1"/>
    </row>
    <row r="57" spans="5:5" ht="14.25" customHeight="1">
      <c r="E57" s="10" ph="1"/>
    </row>
    <row r="67" spans="5:5" ht="14.25" customHeight="1">
      <c r="E67" s="10" ph="1"/>
    </row>
    <row r="71" spans="5:5" ht="14.25" customHeight="1">
      <c r="E71" s="10" ph="1"/>
    </row>
    <row r="85" spans="5:5" ht="14.25" customHeight="1">
      <c r="E85" s="10" ph="1"/>
    </row>
    <row r="87" spans="5:5" ht="14.25" customHeight="1">
      <c r="E87" s="10" ph="1"/>
    </row>
    <row r="88" spans="5:5" ht="14.25" customHeight="1">
      <c r="E88" s="10" ph="1"/>
    </row>
    <row r="98" spans="5:5" ht="14.25" customHeight="1">
      <c r="E98" s="10" ph="1"/>
    </row>
  </sheetData>
  <mergeCells count="2">
    <mergeCell ref="D3:F3"/>
    <mergeCell ref="G3:I3"/>
  </mergeCells>
  <phoneticPr fontId="51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7C9B-CF03-4C53-BCB7-D90250BE0585}">
  <dimension ref="A1:G43"/>
  <sheetViews>
    <sheetView showGridLines="0" view="pageBreakPreview" zoomScale="85" zoomScaleNormal="75" zoomScaleSheetLayoutView="85" workbookViewId="0"/>
  </sheetViews>
  <sheetFormatPr defaultRowHeight="13.5" customHeight="1"/>
  <cols>
    <col min="1" max="1" width="3.875" style="431" customWidth="1"/>
    <col min="2" max="2" width="40.625" style="431" customWidth="1"/>
    <col min="3" max="3" width="7.5" style="431" customWidth="1"/>
    <col min="4" max="4" width="20.75" style="431" customWidth="1"/>
    <col min="5" max="5" width="40.625" style="431" customWidth="1"/>
    <col min="6" max="6" width="16.875" style="431" customWidth="1"/>
    <col min="7" max="7" width="13.625" style="431" customWidth="1"/>
    <col min="8" max="9" width="2.5" style="431" bestFit="1" customWidth="1"/>
    <col min="10" max="10" width="5.5" style="431" bestFit="1" customWidth="1"/>
    <col min="11" max="256" width="9" style="431"/>
    <col min="257" max="257" width="3.875" style="431" customWidth="1"/>
    <col min="258" max="258" width="40.625" style="431" customWidth="1"/>
    <col min="259" max="259" width="7.5" style="431" customWidth="1"/>
    <col min="260" max="260" width="20.75" style="431" customWidth="1"/>
    <col min="261" max="261" width="40.625" style="431" customWidth="1"/>
    <col min="262" max="262" width="16.875" style="431" customWidth="1"/>
    <col min="263" max="263" width="13.625" style="431" customWidth="1"/>
    <col min="264" max="265" width="2.5" style="431" bestFit="1" customWidth="1"/>
    <col min="266" max="266" width="5.5" style="431" bestFit="1" customWidth="1"/>
    <col min="267" max="512" width="9" style="431"/>
    <col min="513" max="513" width="3.875" style="431" customWidth="1"/>
    <col min="514" max="514" width="40.625" style="431" customWidth="1"/>
    <col min="515" max="515" width="7.5" style="431" customWidth="1"/>
    <col min="516" max="516" width="20.75" style="431" customWidth="1"/>
    <col min="517" max="517" width="40.625" style="431" customWidth="1"/>
    <col min="518" max="518" width="16.875" style="431" customWidth="1"/>
    <col min="519" max="519" width="13.625" style="431" customWidth="1"/>
    <col min="520" max="521" width="2.5" style="431" bestFit="1" customWidth="1"/>
    <col min="522" max="522" width="5.5" style="431" bestFit="1" customWidth="1"/>
    <col min="523" max="768" width="9" style="431"/>
    <col min="769" max="769" width="3.875" style="431" customWidth="1"/>
    <col min="770" max="770" width="40.625" style="431" customWidth="1"/>
    <col min="771" max="771" width="7.5" style="431" customWidth="1"/>
    <col min="772" max="772" width="20.75" style="431" customWidth="1"/>
    <col min="773" max="773" width="40.625" style="431" customWidth="1"/>
    <col min="774" max="774" width="16.875" style="431" customWidth="1"/>
    <col min="775" max="775" width="13.625" style="431" customWidth="1"/>
    <col min="776" max="777" width="2.5" style="431" bestFit="1" customWidth="1"/>
    <col min="778" max="778" width="5.5" style="431" bestFit="1" customWidth="1"/>
    <col min="779" max="1024" width="9" style="431"/>
    <col min="1025" max="1025" width="3.875" style="431" customWidth="1"/>
    <col min="1026" max="1026" width="40.625" style="431" customWidth="1"/>
    <col min="1027" max="1027" width="7.5" style="431" customWidth="1"/>
    <col min="1028" max="1028" width="20.75" style="431" customWidth="1"/>
    <col min="1029" max="1029" width="40.625" style="431" customWidth="1"/>
    <col min="1030" max="1030" width="16.875" style="431" customWidth="1"/>
    <col min="1031" max="1031" width="13.625" style="431" customWidth="1"/>
    <col min="1032" max="1033" width="2.5" style="431" bestFit="1" customWidth="1"/>
    <col min="1034" max="1034" width="5.5" style="431" bestFit="1" customWidth="1"/>
    <col min="1035" max="1280" width="9" style="431"/>
    <col min="1281" max="1281" width="3.875" style="431" customWidth="1"/>
    <col min="1282" max="1282" width="40.625" style="431" customWidth="1"/>
    <col min="1283" max="1283" width="7.5" style="431" customWidth="1"/>
    <col min="1284" max="1284" width="20.75" style="431" customWidth="1"/>
    <col min="1285" max="1285" width="40.625" style="431" customWidth="1"/>
    <col min="1286" max="1286" width="16.875" style="431" customWidth="1"/>
    <col min="1287" max="1287" width="13.625" style="431" customWidth="1"/>
    <col min="1288" max="1289" width="2.5" style="431" bestFit="1" customWidth="1"/>
    <col min="1290" max="1290" width="5.5" style="431" bestFit="1" customWidth="1"/>
    <col min="1291" max="1536" width="9" style="431"/>
    <col min="1537" max="1537" width="3.875" style="431" customWidth="1"/>
    <col min="1538" max="1538" width="40.625" style="431" customWidth="1"/>
    <col min="1539" max="1539" width="7.5" style="431" customWidth="1"/>
    <col min="1540" max="1540" width="20.75" style="431" customWidth="1"/>
    <col min="1541" max="1541" width="40.625" style="431" customWidth="1"/>
    <col min="1542" max="1542" width="16.875" style="431" customWidth="1"/>
    <col min="1543" max="1543" width="13.625" style="431" customWidth="1"/>
    <col min="1544" max="1545" width="2.5" style="431" bestFit="1" customWidth="1"/>
    <col min="1546" max="1546" width="5.5" style="431" bestFit="1" customWidth="1"/>
    <col min="1547" max="1792" width="9" style="431"/>
    <col min="1793" max="1793" width="3.875" style="431" customWidth="1"/>
    <col min="1794" max="1794" width="40.625" style="431" customWidth="1"/>
    <col min="1795" max="1795" width="7.5" style="431" customWidth="1"/>
    <col min="1796" max="1796" width="20.75" style="431" customWidth="1"/>
    <col min="1797" max="1797" width="40.625" style="431" customWidth="1"/>
    <col min="1798" max="1798" width="16.875" style="431" customWidth="1"/>
    <col min="1799" max="1799" width="13.625" style="431" customWidth="1"/>
    <col min="1800" max="1801" width="2.5" style="431" bestFit="1" customWidth="1"/>
    <col min="1802" max="1802" width="5.5" style="431" bestFit="1" customWidth="1"/>
    <col min="1803" max="2048" width="9" style="431"/>
    <col min="2049" max="2049" width="3.875" style="431" customWidth="1"/>
    <col min="2050" max="2050" width="40.625" style="431" customWidth="1"/>
    <col min="2051" max="2051" width="7.5" style="431" customWidth="1"/>
    <col min="2052" max="2052" width="20.75" style="431" customWidth="1"/>
    <col min="2053" max="2053" width="40.625" style="431" customWidth="1"/>
    <col min="2054" max="2054" width="16.875" style="431" customWidth="1"/>
    <col min="2055" max="2055" width="13.625" style="431" customWidth="1"/>
    <col min="2056" max="2057" width="2.5" style="431" bestFit="1" customWidth="1"/>
    <col min="2058" max="2058" width="5.5" style="431" bestFit="1" customWidth="1"/>
    <col min="2059" max="2304" width="9" style="431"/>
    <col min="2305" max="2305" width="3.875" style="431" customWidth="1"/>
    <col min="2306" max="2306" width="40.625" style="431" customWidth="1"/>
    <col min="2307" max="2307" width="7.5" style="431" customWidth="1"/>
    <col min="2308" max="2308" width="20.75" style="431" customWidth="1"/>
    <col min="2309" max="2309" width="40.625" style="431" customWidth="1"/>
    <col min="2310" max="2310" width="16.875" style="431" customWidth="1"/>
    <col min="2311" max="2311" width="13.625" style="431" customWidth="1"/>
    <col min="2312" max="2313" width="2.5" style="431" bestFit="1" customWidth="1"/>
    <col min="2314" max="2314" width="5.5" style="431" bestFit="1" customWidth="1"/>
    <col min="2315" max="2560" width="9" style="431"/>
    <col min="2561" max="2561" width="3.875" style="431" customWidth="1"/>
    <col min="2562" max="2562" width="40.625" style="431" customWidth="1"/>
    <col min="2563" max="2563" width="7.5" style="431" customWidth="1"/>
    <col min="2564" max="2564" width="20.75" style="431" customWidth="1"/>
    <col min="2565" max="2565" width="40.625" style="431" customWidth="1"/>
    <col min="2566" max="2566" width="16.875" style="431" customWidth="1"/>
    <col min="2567" max="2567" width="13.625" style="431" customWidth="1"/>
    <col min="2568" max="2569" width="2.5" style="431" bestFit="1" customWidth="1"/>
    <col min="2570" max="2570" width="5.5" style="431" bestFit="1" customWidth="1"/>
    <col min="2571" max="2816" width="9" style="431"/>
    <col min="2817" max="2817" width="3.875" style="431" customWidth="1"/>
    <col min="2818" max="2818" width="40.625" style="431" customWidth="1"/>
    <col min="2819" max="2819" width="7.5" style="431" customWidth="1"/>
    <col min="2820" max="2820" width="20.75" style="431" customWidth="1"/>
    <col min="2821" max="2821" width="40.625" style="431" customWidth="1"/>
    <col min="2822" max="2822" width="16.875" style="431" customWidth="1"/>
    <col min="2823" max="2823" width="13.625" style="431" customWidth="1"/>
    <col min="2824" max="2825" width="2.5" style="431" bestFit="1" customWidth="1"/>
    <col min="2826" max="2826" width="5.5" style="431" bestFit="1" customWidth="1"/>
    <col min="2827" max="3072" width="9" style="431"/>
    <col min="3073" max="3073" width="3.875" style="431" customWidth="1"/>
    <col min="3074" max="3074" width="40.625" style="431" customWidth="1"/>
    <col min="3075" max="3075" width="7.5" style="431" customWidth="1"/>
    <col min="3076" max="3076" width="20.75" style="431" customWidth="1"/>
    <col min="3077" max="3077" width="40.625" style="431" customWidth="1"/>
    <col min="3078" max="3078" width="16.875" style="431" customWidth="1"/>
    <col min="3079" max="3079" width="13.625" style="431" customWidth="1"/>
    <col min="3080" max="3081" width="2.5" style="431" bestFit="1" customWidth="1"/>
    <col min="3082" max="3082" width="5.5" style="431" bestFit="1" customWidth="1"/>
    <col min="3083" max="3328" width="9" style="431"/>
    <col min="3329" max="3329" width="3.875" style="431" customWidth="1"/>
    <col min="3330" max="3330" width="40.625" style="431" customWidth="1"/>
    <col min="3331" max="3331" width="7.5" style="431" customWidth="1"/>
    <col min="3332" max="3332" width="20.75" style="431" customWidth="1"/>
    <col min="3333" max="3333" width="40.625" style="431" customWidth="1"/>
    <col min="3334" max="3334" width="16.875" style="431" customWidth="1"/>
    <col min="3335" max="3335" width="13.625" style="431" customWidth="1"/>
    <col min="3336" max="3337" width="2.5" style="431" bestFit="1" customWidth="1"/>
    <col min="3338" max="3338" width="5.5" style="431" bestFit="1" customWidth="1"/>
    <col min="3339" max="3584" width="9" style="431"/>
    <col min="3585" max="3585" width="3.875" style="431" customWidth="1"/>
    <col min="3586" max="3586" width="40.625" style="431" customWidth="1"/>
    <col min="3587" max="3587" width="7.5" style="431" customWidth="1"/>
    <col min="3588" max="3588" width="20.75" style="431" customWidth="1"/>
    <col min="3589" max="3589" width="40.625" style="431" customWidth="1"/>
    <col min="3590" max="3590" width="16.875" style="431" customWidth="1"/>
    <col min="3591" max="3591" width="13.625" style="431" customWidth="1"/>
    <col min="3592" max="3593" width="2.5" style="431" bestFit="1" customWidth="1"/>
    <col min="3594" max="3594" width="5.5" style="431" bestFit="1" customWidth="1"/>
    <col min="3595" max="3840" width="9" style="431"/>
    <col min="3841" max="3841" width="3.875" style="431" customWidth="1"/>
    <col min="3842" max="3842" width="40.625" style="431" customWidth="1"/>
    <col min="3843" max="3843" width="7.5" style="431" customWidth="1"/>
    <col min="3844" max="3844" width="20.75" style="431" customWidth="1"/>
    <col min="3845" max="3845" width="40.625" style="431" customWidth="1"/>
    <col min="3846" max="3846" width="16.875" style="431" customWidth="1"/>
    <col min="3847" max="3847" width="13.625" style="431" customWidth="1"/>
    <col min="3848" max="3849" width="2.5" style="431" bestFit="1" customWidth="1"/>
    <col min="3850" max="3850" width="5.5" style="431" bestFit="1" customWidth="1"/>
    <col min="3851" max="4096" width="9" style="431"/>
    <col min="4097" max="4097" width="3.875" style="431" customWidth="1"/>
    <col min="4098" max="4098" width="40.625" style="431" customWidth="1"/>
    <col min="4099" max="4099" width="7.5" style="431" customWidth="1"/>
    <col min="4100" max="4100" width="20.75" style="431" customWidth="1"/>
    <col min="4101" max="4101" width="40.625" style="431" customWidth="1"/>
    <col min="4102" max="4102" width="16.875" style="431" customWidth="1"/>
    <col min="4103" max="4103" width="13.625" style="431" customWidth="1"/>
    <col min="4104" max="4105" width="2.5" style="431" bestFit="1" customWidth="1"/>
    <col min="4106" max="4106" width="5.5" style="431" bestFit="1" customWidth="1"/>
    <col min="4107" max="4352" width="9" style="431"/>
    <col min="4353" max="4353" width="3.875" style="431" customWidth="1"/>
    <col min="4354" max="4354" width="40.625" style="431" customWidth="1"/>
    <col min="4355" max="4355" width="7.5" style="431" customWidth="1"/>
    <col min="4356" max="4356" width="20.75" style="431" customWidth="1"/>
    <col min="4357" max="4357" width="40.625" style="431" customWidth="1"/>
    <col min="4358" max="4358" width="16.875" style="431" customWidth="1"/>
    <col min="4359" max="4359" width="13.625" style="431" customWidth="1"/>
    <col min="4360" max="4361" width="2.5" style="431" bestFit="1" customWidth="1"/>
    <col min="4362" max="4362" width="5.5" style="431" bestFit="1" customWidth="1"/>
    <col min="4363" max="4608" width="9" style="431"/>
    <col min="4609" max="4609" width="3.875" style="431" customWidth="1"/>
    <col min="4610" max="4610" width="40.625" style="431" customWidth="1"/>
    <col min="4611" max="4611" width="7.5" style="431" customWidth="1"/>
    <col min="4612" max="4612" width="20.75" style="431" customWidth="1"/>
    <col min="4613" max="4613" width="40.625" style="431" customWidth="1"/>
    <col min="4614" max="4614" width="16.875" style="431" customWidth="1"/>
    <col min="4615" max="4615" width="13.625" style="431" customWidth="1"/>
    <col min="4616" max="4617" width="2.5" style="431" bestFit="1" customWidth="1"/>
    <col min="4618" max="4618" width="5.5" style="431" bestFit="1" customWidth="1"/>
    <col min="4619" max="4864" width="9" style="431"/>
    <col min="4865" max="4865" width="3.875" style="431" customWidth="1"/>
    <col min="4866" max="4866" width="40.625" style="431" customWidth="1"/>
    <col min="4867" max="4867" width="7.5" style="431" customWidth="1"/>
    <col min="4868" max="4868" width="20.75" style="431" customWidth="1"/>
    <col min="4869" max="4869" width="40.625" style="431" customWidth="1"/>
    <col min="4870" max="4870" width="16.875" style="431" customWidth="1"/>
    <col min="4871" max="4871" width="13.625" style="431" customWidth="1"/>
    <col min="4872" max="4873" width="2.5" style="431" bestFit="1" customWidth="1"/>
    <col min="4874" max="4874" width="5.5" style="431" bestFit="1" customWidth="1"/>
    <col min="4875" max="5120" width="9" style="431"/>
    <col min="5121" max="5121" width="3.875" style="431" customWidth="1"/>
    <col min="5122" max="5122" width="40.625" style="431" customWidth="1"/>
    <col min="5123" max="5123" width="7.5" style="431" customWidth="1"/>
    <col min="5124" max="5124" width="20.75" style="431" customWidth="1"/>
    <col min="5125" max="5125" width="40.625" style="431" customWidth="1"/>
    <col min="5126" max="5126" width="16.875" style="431" customWidth="1"/>
    <col min="5127" max="5127" width="13.625" style="431" customWidth="1"/>
    <col min="5128" max="5129" width="2.5" style="431" bestFit="1" customWidth="1"/>
    <col min="5130" max="5130" width="5.5" style="431" bestFit="1" customWidth="1"/>
    <col min="5131" max="5376" width="9" style="431"/>
    <col min="5377" max="5377" width="3.875" style="431" customWidth="1"/>
    <col min="5378" max="5378" width="40.625" style="431" customWidth="1"/>
    <col min="5379" max="5379" width="7.5" style="431" customWidth="1"/>
    <col min="5380" max="5380" width="20.75" style="431" customWidth="1"/>
    <col min="5381" max="5381" width="40.625" style="431" customWidth="1"/>
    <col min="5382" max="5382" width="16.875" style="431" customWidth="1"/>
    <col min="5383" max="5383" width="13.625" style="431" customWidth="1"/>
    <col min="5384" max="5385" width="2.5" style="431" bestFit="1" customWidth="1"/>
    <col min="5386" max="5386" width="5.5" style="431" bestFit="1" customWidth="1"/>
    <col min="5387" max="5632" width="9" style="431"/>
    <col min="5633" max="5633" width="3.875" style="431" customWidth="1"/>
    <col min="5634" max="5634" width="40.625" style="431" customWidth="1"/>
    <col min="5635" max="5635" width="7.5" style="431" customWidth="1"/>
    <col min="5636" max="5636" width="20.75" style="431" customWidth="1"/>
    <col min="5637" max="5637" width="40.625" style="431" customWidth="1"/>
    <col min="5638" max="5638" width="16.875" style="431" customWidth="1"/>
    <col min="5639" max="5639" width="13.625" style="431" customWidth="1"/>
    <col min="5640" max="5641" width="2.5" style="431" bestFit="1" customWidth="1"/>
    <col min="5642" max="5642" width="5.5" style="431" bestFit="1" customWidth="1"/>
    <col min="5643" max="5888" width="9" style="431"/>
    <col min="5889" max="5889" width="3.875" style="431" customWidth="1"/>
    <col min="5890" max="5890" width="40.625" style="431" customWidth="1"/>
    <col min="5891" max="5891" width="7.5" style="431" customWidth="1"/>
    <col min="5892" max="5892" width="20.75" style="431" customWidth="1"/>
    <col min="5893" max="5893" width="40.625" style="431" customWidth="1"/>
    <col min="5894" max="5894" width="16.875" style="431" customWidth="1"/>
    <col min="5895" max="5895" width="13.625" style="431" customWidth="1"/>
    <col min="5896" max="5897" width="2.5" style="431" bestFit="1" customWidth="1"/>
    <col min="5898" max="5898" width="5.5" style="431" bestFit="1" customWidth="1"/>
    <col min="5899" max="6144" width="9" style="431"/>
    <col min="6145" max="6145" width="3.875" style="431" customWidth="1"/>
    <col min="6146" max="6146" width="40.625" style="431" customWidth="1"/>
    <col min="6147" max="6147" width="7.5" style="431" customWidth="1"/>
    <col min="6148" max="6148" width="20.75" style="431" customWidth="1"/>
    <col min="6149" max="6149" width="40.625" style="431" customWidth="1"/>
    <col min="6150" max="6150" width="16.875" style="431" customWidth="1"/>
    <col min="6151" max="6151" width="13.625" style="431" customWidth="1"/>
    <col min="6152" max="6153" width="2.5" style="431" bestFit="1" customWidth="1"/>
    <col min="6154" max="6154" width="5.5" style="431" bestFit="1" customWidth="1"/>
    <col min="6155" max="6400" width="9" style="431"/>
    <col min="6401" max="6401" width="3.875" style="431" customWidth="1"/>
    <col min="6402" max="6402" width="40.625" style="431" customWidth="1"/>
    <col min="6403" max="6403" width="7.5" style="431" customWidth="1"/>
    <col min="6404" max="6404" width="20.75" style="431" customWidth="1"/>
    <col min="6405" max="6405" width="40.625" style="431" customWidth="1"/>
    <col min="6406" max="6406" width="16.875" style="431" customWidth="1"/>
    <col min="6407" max="6407" width="13.625" style="431" customWidth="1"/>
    <col min="6408" max="6409" width="2.5" style="431" bestFit="1" customWidth="1"/>
    <col min="6410" max="6410" width="5.5" style="431" bestFit="1" customWidth="1"/>
    <col min="6411" max="6656" width="9" style="431"/>
    <col min="6657" max="6657" width="3.875" style="431" customWidth="1"/>
    <col min="6658" max="6658" width="40.625" style="431" customWidth="1"/>
    <col min="6659" max="6659" width="7.5" style="431" customWidth="1"/>
    <col min="6660" max="6660" width="20.75" style="431" customWidth="1"/>
    <col min="6661" max="6661" width="40.625" style="431" customWidth="1"/>
    <col min="6662" max="6662" width="16.875" style="431" customWidth="1"/>
    <col min="6663" max="6663" width="13.625" style="431" customWidth="1"/>
    <col min="6664" max="6665" width="2.5" style="431" bestFit="1" customWidth="1"/>
    <col min="6666" max="6666" width="5.5" style="431" bestFit="1" customWidth="1"/>
    <col min="6667" max="6912" width="9" style="431"/>
    <col min="6913" max="6913" width="3.875" style="431" customWidth="1"/>
    <col min="6914" max="6914" width="40.625" style="431" customWidth="1"/>
    <col min="6915" max="6915" width="7.5" style="431" customWidth="1"/>
    <col min="6916" max="6916" width="20.75" style="431" customWidth="1"/>
    <col min="6917" max="6917" width="40.625" style="431" customWidth="1"/>
    <col min="6918" max="6918" width="16.875" style="431" customWidth="1"/>
    <col min="6919" max="6919" width="13.625" style="431" customWidth="1"/>
    <col min="6920" max="6921" width="2.5" style="431" bestFit="1" customWidth="1"/>
    <col min="6922" max="6922" width="5.5" style="431" bestFit="1" customWidth="1"/>
    <col min="6923" max="7168" width="9" style="431"/>
    <col min="7169" max="7169" width="3.875" style="431" customWidth="1"/>
    <col min="7170" max="7170" width="40.625" style="431" customWidth="1"/>
    <col min="7171" max="7171" width="7.5" style="431" customWidth="1"/>
    <col min="7172" max="7172" width="20.75" style="431" customWidth="1"/>
    <col min="7173" max="7173" width="40.625" style="431" customWidth="1"/>
    <col min="7174" max="7174" width="16.875" style="431" customWidth="1"/>
    <col min="7175" max="7175" width="13.625" style="431" customWidth="1"/>
    <col min="7176" max="7177" width="2.5" style="431" bestFit="1" customWidth="1"/>
    <col min="7178" max="7178" width="5.5" style="431" bestFit="1" customWidth="1"/>
    <col min="7179" max="7424" width="9" style="431"/>
    <col min="7425" max="7425" width="3.875" style="431" customWidth="1"/>
    <col min="7426" max="7426" width="40.625" style="431" customWidth="1"/>
    <col min="7427" max="7427" width="7.5" style="431" customWidth="1"/>
    <col min="7428" max="7428" width="20.75" style="431" customWidth="1"/>
    <col min="7429" max="7429" width="40.625" style="431" customWidth="1"/>
    <col min="7430" max="7430" width="16.875" style="431" customWidth="1"/>
    <col min="7431" max="7431" width="13.625" style="431" customWidth="1"/>
    <col min="7432" max="7433" width="2.5" style="431" bestFit="1" customWidth="1"/>
    <col min="7434" max="7434" width="5.5" style="431" bestFit="1" customWidth="1"/>
    <col min="7435" max="7680" width="9" style="431"/>
    <col min="7681" max="7681" width="3.875" style="431" customWidth="1"/>
    <col min="7682" max="7682" width="40.625" style="431" customWidth="1"/>
    <col min="7683" max="7683" width="7.5" style="431" customWidth="1"/>
    <col min="7684" max="7684" width="20.75" style="431" customWidth="1"/>
    <col min="7685" max="7685" width="40.625" style="431" customWidth="1"/>
    <col min="7686" max="7686" width="16.875" style="431" customWidth="1"/>
    <col min="7687" max="7687" width="13.625" style="431" customWidth="1"/>
    <col min="7688" max="7689" width="2.5" style="431" bestFit="1" customWidth="1"/>
    <col min="7690" max="7690" width="5.5" style="431" bestFit="1" customWidth="1"/>
    <col min="7691" max="7936" width="9" style="431"/>
    <col min="7937" max="7937" width="3.875" style="431" customWidth="1"/>
    <col min="7938" max="7938" width="40.625" style="431" customWidth="1"/>
    <col min="7939" max="7939" width="7.5" style="431" customWidth="1"/>
    <col min="7940" max="7940" width="20.75" style="431" customWidth="1"/>
    <col min="7941" max="7941" width="40.625" style="431" customWidth="1"/>
    <col min="7942" max="7942" width="16.875" style="431" customWidth="1"/>
    <col min="7943" max="7943" width="13.625" style="431" customWidth="1"/>
    <col min="7944" max="7945" width="2.5" style="431" bestFit="1" customWidth="1"/>
    <col min="7946" max="7946" width="5.5" style="431" bestFit="1" customWidth="1"/>
    <col min="7947" max="8192" width="9" style="431"/>
    <col min="8193" max="8193" width="3.875" style="431" customWidth="1"/>
    <col min="8194" max="8194" width="40.625" style="431" customWidth="1"/>
    <col min="8195" max="8195" width="7.5" style="431" customWidth="1"/>
    <col min="8196" max="8196" width="20.75" style="431" customWidth="1"/>
    <col min="8197" max="8197" width="40.625" style="431" customWidth="1"/>
    <col min="8198" max="8198" width="16.875" style="431" customWidth="1"/>
    <col min="8199" max="8199" width="13.625" style="431" customWidth="1"/>
    <col min="8200" max="8201" width="2.5" style="431" bestFit="1" customWidth="1"/>
    <col min="8202" max="8202" width="5.5" style="431" bestFit="1" customWidth="1"/>
    <col min="8203" max="8448" width="9" style="431"/>
    <col min="8449" max="8449" width="3.875" style="431" customWidth="1"/>
    <col min="8450" max="8450" width="40.625" style="431" customWidth="1"/>
    <col min="8451" max="8451" width="7.5" style="431" customWidth="1"/>
    <col min="8452" max="8452" width="20.75" style="431" customWidth="1"/>
    <col min="8453" max="8453" width="40.625" style="431" customWidth="1"/>
    <col min="8454" max="8454" width="16.875" style="431" customWidth="1"/>
    <col min="8455" max="8455" width="13.625" style="431" customWidth="1"/>
    <col min="8456" max="8457" width="2.5" style="431" bestFit="1" customWidth="1"/>
    <col min="8458" max="8458" width="5.5" style="431" bestFit="1" customWidth="1"/>
    <col min="8459" max="8704" width="9" style="431"/>
    <col min="8705" max="8705" width="3.875" style="431" customWidth="1"/>
    <col min="8706" max="8706" width="40.625" style="431" customWidth="1"/>
    <col min="8707" max="8707" width="7.5" style="431" customWidth="1"/>
    <col min="8708" max="8708" width="20.75" style="431" customWidth="1"/>
    <col min="8709" max="8709" width="40.625" style="431" customWidth="1"/>
    <col min="8710" max="8710" width="16.875" style="431" customWidth="1"/>
    <col min="8711" max="8711" width="13.625" style="431" customWidth="1"/>
    <col min="8712" max="8713" width="2.5" style="431" bestFit="1" customWidth="1"/>
    <col min="8714" max="8714" width="5.5" style="431" bestFit="1" customWidth="1"/>
    <col min="8715" max="8960" width="9" style="431"/>
    <col min="8961" max="8961" width="3.875" style="431" customWidth="1"/>
    <col min="8962" max="8962" width="40.625" style="431" customWidth="1"/>
    <col min="8963" max="8963" width="7.5" style="431" customWidth="1"/>
    <col min="8964" max="8964" width="20.75" style="431" customWidth="1"/>
    <col min="8965" max="8965" width="40.625" style="431" customWidth="1"/>
    <col min="8966" max="8966" width="16.875" style="431" customWidth="1"/>
    <col min="8967" max="8967" width="13.625" style="431" customWidth="1"/>
    <col min="8968" max="8969" width="2.5" style="431" bestFit="1" customWidth="1"/>
    <col min="8970" max="8970" width="5.5" style="431" bestFit="1" customWidth="1"/>
    <col min="8971" max="9216" width="9" style="431"/>
    <col min="9217" max="9217" width="3.875" style="431" customWidth="1"/>
    <col min="9218" max="9218" width="40.625" style="431" customWidth="1"/>
    <col min="9219" max="9219" width="7.5" style="431" customWidth="1"/>
    <col min="9220" max="9220" width="20.75" style="431" customWidth="1"/>
    <col min="9221" max="9221" width="40.625" style="431" customWidth="1"/>
    <col min="9222" max="9222" width="16.875" style="431" customWidth="1"/>
    <col min="9223" max="9223" width="13.625" style="431" customWidth="1"/>
    <col min="9224" max="9225" width="2.5" style="431" bestFit="1" customWidth="1"/>
    <col min="9226" max="9226" width="5.5" style="431" bestFit="1" customWidth="1"/>
    <col min="9227" max="9472" width="9" style="431"/>
    <col min="9473" max="9473" width="3.875" style="431" customWidth="1"/>
    <col min="9474" max="9474" width="40.625" style="431" customWidth="1"/>
    <col min="9475" max="9475" width="7.5" style="431" customWidth="1"/>
    <col min="9476" max="9476" width="20.75" style="431" customWidth="1"/>
    <col min="9477" max="9477" width="40.625" style="431" customWidth="1"/>
    <col min="9478" max="9478" width="16.875" style="431" customWidth="1"/>
    <col min="9479" max="9479" width="13.625" style="431" customWidth="1"/>
    <col min="9480" max="9481" width="2.5" style="431" bestFit="1" customWidth="1"/>
    <col min="9482" max="9482" width="5.5" style="431" bestFit="1" customWidth="1"/>
    <col min="9483" max="9728" width="9" style="431"/>
    <col min="9729" max="9729" width="3.875" style="431" customWidth="1"/>
    <col min="9730" max="9730" width="40.625" style="431" customWidth="1"/>
    <col min="9731" max="9731" width="7.5" style="431" customWidth="1"/>
    <col min="9732" max="9732" width="20.75" style="431" customWidth="1"/>
    <col min="9733" max="9733" width="40.625" style="431" customWidth="1"/>
    <col min="9734" max="9734" width="16.875" style="431" customWidth="1"/>
    <col min="9735" max="9735" width="13.625" style="431" customWidth="1"/>
    <col min="9736" max="9737" width="2.5" style="431" bestFit="1" customWidth="1"/>
    <col min="9738" max="9738" width="5.5" style="431" bestFit="1" customWidth="1"/>
    <col min="9739" max="9984" width="9" style="431"/>
    <col min="9985" max="9985" width="3.875" style="431" customWidth="1"/>
    <col min="9986" max="9986" width="40.625" style="431" customWidth="1"/>
    <col min="9987" max="9987" width="7.5" style="431" customWidth="1"/>
    <col min="9988" max="9988" width="20.75" style="431" customWidth="1"/>
    <col min="9989" max="9989" width="40.625" style="431" customWidth="1"/>
    <col min="9990" max="9990" width="16.875" style="431" customWidth="1"/>
    <col min="9991" max="9991" width="13.625" style="431" customWidth="1"/>
    <col min="9992" max="9993" width="2.5" style="431" bestFit="1" customWidth="1"/>
    <col min="9994" max="9994" width="5.5" style="431" bestFit="1" customWidth="1"/>
    <col min="9995" max="10240" width="9" style="431"/>
    <col min="10241" max="10241" width="3.875" style="431" customWidth="1"/>
    <col min="10242" max="10242" width="40.625" style="431" customWidth="1"/>
    <col min="10243" max="10243" width="7.5" style="431" customWidth="1"/>
    <col min="10244" max="10244" width="20.75" style="431" customWidth="1"/>
    <col min="10245" max="10245" width="40.625" style="431" customWidth="1"/>
    <col min="10246" max="10246" width="16.875" style="431" customWidth="1"/>
    <col min="10247" max="10247" width="13.625" style="431" customWidth="1"/>
    <col min="10248" max="10249" width="2.5" style="431" bestFit="1" customWidth="1"/>
    <col min="10250" max="10250" width="5.5" style="431" bestFit="1" customWidth="1"/>
    <col min="10251" max="10496" width="9" style="431"/>
    <col min="10497" max="10497" width="3.875" style="431" customWidth="1"/>
    <col min="10498" max="10498" width="40.625" style="431" customWidth="1"/>
    <col min="10499" max="10499" width="7.5" style="431" customWidth="1"/>
    <col min="10500" max="10500" width="20.75" style="431" customWidth="1"/>
    <col min="10501" max="10501" width="40.625" style="431" customWidth="1"/>
    <col min="10502" max="10502" width="16.875" style="431" customWidth="1"/>
    <col min="10503" max="10503" width="13.625" style="431" customWidth="1"/>
    <col min="10504" max="10505" width="2.5" style="431" bestFit="1" customWidth="1"/>
    <col min="10506" max="10506" width="5.5" style="431" bestFit="1" customWidth="1"/>
    <col min="10507" max="10752" width="9" style="431"/>
    <col min="10753" max="10753" width="3.875" style="431" customWidth="1"/>
    <col min="10754" max="10754" width="40.625" style="431" customWidth="1"/>
    <col min="10755" max="10755" width="7.5" style="431" customWidth="1"/>
    <col min="10756" max="10756" width="20.75" style="431" customWidth="1"/>
    <col min="10757" max="10757" width="40.625" style="431" customWidth="1"/>
    <col min="10758" max="10758" width="16.875" style="431" customWidth="1"/>
    <col min="10759" max="10759" width="13.625" style="431" customWidth="1"/>
    <col min="10760" max="10761" width="2.5" style="431" bestFit="1" customWidth="1"/>
    <col min="10762" max="10762" width="5.5" style="431" bestFit="1" customWidth="1"/>
    <col min="10763" max="11008" width="9" style="431"/>
    <col min="11009" max="11009" width="3.875" style="431" customWidth="1"/>
    <col min="11010" max="11010" width="40.625" style="431" customWidth="1"/>
    <col min="11011" max="11011" width="7.5" style="431" customWidth="1"/>
    <col min="11012" max="11012" width="20.75" style="431" customWidth="1"/>
    <col min="11013" max="11013" width="40.625" style="431" customWidth="1"/>
    <col min="11014" max="11014" width="16.875" style="431" customWidth="1"/>
    <col min="11015" max="11015" width="13.625" style="431" customWidth="1"/>
    <col min="11016" max="11017" width="2.5" style="431" bestFit="1" customWidth="1"/>
    <col min="11018" max="11018" width="5.5" style="431" bestFit="1" customWidth="1"/>
    <col min="11019" max="11264" width="9" style="431"/>
    <col min="11265" max="11265" width="3.875" style="431" customWidth="1"/>
    <col min="11266" max="11266" width="40.625" style="431" customWidth="1"/>
    <col min="11267" max="11267" width="7.5" style="431" customWidth="1"/>
    <col min="11268" max="11268" width="20.75" style="431" customWidth="1"/>
    <col min="11269" max="11269" width="40.625" style="431" customWidth="1"/>
    <col min="11270" max="11270" width="16.875" style="431" customWidth="1"/>
    <col min="11271" max="11271" width="13.625" style="431" customWidth="1"/>
    <col min="11272" max="11273" width="2.5" style="431" bestFit="1" customWidth="1"/>
    <col min="11274" max="11274" width="5.5" style="431" bestFit="1" customWidth="1"/>
    <col min="11275" max="11520" width="9" style="431"/>
    <col min="11521" max="11521" width="3.875" style="431" customWidth="1"/>
    <col min="11522" max="11522" width="40.625" style="431" customWidth="1"/>
    <col min="11523" max="11523" width="7.5" style="431" customWidth="1"/>
    <col min="11524" max="11524" width="20.75" style="431" customWidth="1"/>
    <col min="11525" max="11525" width="40.625" style="431" customWidth="1"/>
    <col min="11526" max="11526" width="16.875" style="431" customWidth="1"/>
    <col min="11527" max="11527" width="13.625" style="431" customWidth="1"/>
    <col min="11528" max="11529" width="2.5" style="431" bestFit="1" customWidth="1"/>
    <col min="11530" max="11530" width="5.5" style="431" bestFit="1" customWidth="1"/>
    <col min="11531" max="11776" width="9" style="431"/>
    <col min="11777" max="11777" width="3.875" style="431" customWidth="1"/>
    <col min="11778" max="11778" width="40.625" style="431" customWidth="1"/>
    <col min="11779" max="11779" width="7.5" style="431" customWidth="1"/>
    <col min="11780" max="11780" width="20.75" style="431" customWidth="1"/>
    <col min="11781" max="11781" width="40.625" style="431" customWidth="1"/>
    <col min="11782" max="11782" width="16.875" style="431" customWidth="1"/>
    <col min="11783" max="11783" width="13.625" style="431" customWidth="1"/>
    <col min="11784" max="11785" width="2.5" style="431" bestFit="1" customWidth="1"/>
    <col min="11786" max="11786" width="5.5" style="431" bestFit="1" customWidth="1"/>
    <col min="11787" max="12032" width="9" style="431"/>
    <col min="12033" max="12033" width="3.875" style="431" customWidth="1"/>
    <col min="12034" max="12034" width="40.625" style="431" customWidth="1"/>
    <col min="12035" max="12035" width="7.5" style="431" customWidth="1"/>
    <col min="12036" max="12036" width="20.75" style="431" customWidth="1"/>
    <col min="12037" max="12037" width="40.625" style="431" customWidth="1"/>
    <col min="12038" max="12038" width="16.875" style="431" customWidth="1"/>
    <col min="12039" max="12039" width="13.625" style="431" customWidth="1"/>
    <col min="12040" max="12041" width="2.5" style="431" bestFit="1" customWidth="1"/>
    <col min="12042" max="12042" width="5.5" style="431" bestFit="1" customWidth="1"/>
    <col min="12043" max="12288" width="9" style="431"/>
    <col min="12289" max="12289" width="3.875" style="431" customWidth="1"/>
    <col min="12290" max="12290" width="40.625" style="431" customWidth="1"/>
    <col min="12291" max="12291" width="7.5" style="431" customWidth="1"/>
    <col min="12292" max="12292" width="20.75" style="431" customWidth="1"/>
    <col min="12293" max="12293" width="40.625" style="431" customWidth="1"/>
    <col min="12294" max="12294" width="16.875" style="431" customWidth="1"/>
    <col min="12295" max="12295" width="13.625" style="431" customWidth="1"/>
    <col min="12296" max="12297" width="2.5" style="431" bestFit="1" customWidth="1"/>
    <col min="12298" max="12298" width="5.5" style="431" bestFit="1" customWidth="1"/>
    <col min="12299" max="12544" width="9" style="431"/>
    <col min="12545" max="12545" width="3.875" style="431" customWidth="1"/>
    <col min="12546" max="12546" width="40.625" style="431" customWidth="1"/>
    <col min="12547" max="12547" width="7.5" style="431" customWidth="1"/>
    <col min="12548" max="12548" width="20.75" style="431" customWidth="1"/>
    <col min="12549" max="12549" width="40.625" style="431" customWidth="1"/>
    <col min="12550" max="12550" width="16.875" style="431" customWidth="1"/>
    <col min="12551" max="12551" width="13.625" style="431" customWidth="1"/>
    <col min="12552" max="12553" width="2.5" style="431" bestFit="1" customWidth="1"/>
    <col min="12554" max="12554" width="5.5" style="431" bestFit="1" customWidth="1"/>
    <col min="12555" max="12800" width="9" style="431"/>
    <col min="12801" max="12801" width="3.875" style="431" customWidth="1"/>
    <col min="12802" max="12802" width="40.625" style="431" customWidth="1"/>
    <col min="12803" max="12803" width="7.5" style="431" customWidth="1"/>
    <col min="12804" max="12804" width="20.75" style="431" customWidth="1"/>
    <col min="12805" max="12805" width="40.625" style="431" customWidth="1"/>
    <col min="12806" max="12806" width="16.875" style="431" customWidth="1"/>
    <col min="12807" max="12807" width="13.625" style="431" customWidth="1"/>
    <col min="12808" max="12809" width="2.5" style="431" bestFit="1" customWidth="1"/>
    <col min="12810" max="12810" width="5.5" style="431" bestFit="1" customWidth="1"/>
    <col min="12811" max="13056" width="9" style="431"/>
    <col min="13057" max="13057" width="3.875" style="431" customWidth="1"/>
    <col min="13058" max="13058" width="40.625" style="431" customWidth="1"/>
    <col min="13059" max="13059" width="7.5" style="431" customWidth="1"/>
    <col min="13060" max="13060" width="20.75" style="431" customWidth="1"/>
    <col min="13061" max="13061" width="40.625" style="431" customWidth="1"/>
    <col min="13062" max="13062" width="16.875" style="431" customWidth="1"/>
    <col min="13063" max="13063" width="13.625" style="431" customWidth="1"/>
    <col min="13064" max="13065" width="2.5" style="431" bestFit="1" customWidth="1"/>
    <col min="13066" max="13066" width="5.5" style="431" bestFit="1" customWidth="1"/>
    <col min="13067" max="13312" width="9" style="431"/>
    <col min="13313" max="13313" width="3.875" style="431" customWidth="1"/>
    <col min="13314" max="13314" width="40.625" style="431" customWidth="1"/>
    <col min="13315" max="13315" width="7.5" style="431" customWidth="1"/>
    <col min="13316" max="13316" width="20.75" style="431" customWidth="1"/>
    <col min="13317" max="13317" width="40.625" style="431" customWidth="1"/>
    <col min="13318" max="13318" width="16.875" style="431" customWidth="1"/>
    <col min="13319" max="13319" width="13.625" style="431" customWidth="1"/>
    <col min="13320" max="13321" width="2.5" style="431" bestFit="1" customWidth="1"/>
    <col min="13322" max="13322" width="5.5" style="431" bestFit="1" customWidth="1"/>
    <col min="13323" max="13568" width="9" style="431"/>
    <col min="13569" max="13569" width="3.875" style="431" customWidth="1"/>
    <col min="13570" max="13570" width="40.625" style="431" customWidth="1"/>
    <col min="13571" max="13571" width="7.5" style="431" customWidth="1"/>
    <col min="13572" max="13572" width="20.75" style="431" customWidth="1"/>
    <col min="13573" max="13573" width="40.625" style="431" customWidth="1"/>
    <col min="13574" max="13574" width="16.875" style="431" customWidth="1"/>
    <col min="13575" max="13575" width="13.625" style="431" customWidth="1"/>
    <col min="13576" max="13577" width="2.5" style="431" bestFit="1" customWidth="1"/>
    <col min="13578" max="13578" width="5.5" style="431" bestFit="1" customWidth="1"/>
    <col min="13579" max="13824" width="9" style="431"/>
    <col min="13825" max="13825" width="3.875" style="431" customWidth="1"/>
    <col min="13826" max="13826" width="40.625" style="431" customWidth="1"/>
    <col min="13827" max="13827" width="7.5" style="431" customWidth="1"/>
    <col min="13828" max="13828" width="20.75" style="431" customWidth="1"/>
    <col min="13829" max="13829" width="40.625" style="431" customWidth="1"/>
    <col min="13830" max="13830" width="16.875" style="431" customWidth="1"/>
    <col min="13831" max="13831" width="13.625" style="431" customWidth="1"/>
    <col min="13832" max="13833" width="2.5" style="431" bestFit="1" customWidth="1"/>
    <col min="13834" max="13834" width="5.5" style="431" bestFit="1" customWidth="1"/>
    <col min="13835" max="14080" width="9" style="431"/>
    <col min="14081" max="14081" width="3.875" style="431" customWidth="1"/>
    <col min="14082" max="14082" width="40.625" style="431" customWidth="1"/>
    <col min="14083" max="14083" width="7.5" style="431" customWidth="1"/>
    <col min="14084" max="14084" width="20.75" style="431" customWidth="1"/>
    <col min="14085" max="14085" width="40.625" style="431" customWidth="1"/>
    <col min="14086" max="14086" width="16.875" style="431" customWidth="1"/>
    <col min="14087" max="14087" width="13.625" style="431" customWidth="1"/>
    <col min="14088" max="14089" width="2.5" style="431" bestFit="1" customWidth="1"/>
    <col min="14090" max="14090" width="5.5" style="431" bestFit="1" customWidth="1"/>
    <col min="14091" max="14336" width="9" style="431"/>
    <col min="14337" max="14337" width="3.875" style="431" customWidth="1"/>
    <col min="14338" max="14338" width="40.625" style="431" customWidth="1"/>
    <col min="14339" max="14339" width="7.5" style="431" customWidth="1"/>
    <col min="14340" max="14340" width="20.75" style="431" customWidth="1"/>
    <col min="14341" max="14341" width="40.625" style="431" customWidth="1"/>
    <col min="14342" max="14342" width="16.875" style="431" customWidth="1"/>
    <col min="14343" max="14343" width="13.625" style="431" customWidth="1"/>
    <col min="14344" max="14345" width="2.5" style="431" bestFit="1" customWidth="1"/>
    <col min="14346" max="14346" width="5.5" style="431" bestFit="1" customWidth="1"/>
    <col min="14347" max="14592" width="9" style="431"/>
    <col min="14593" max="14593" width="3.875" style="431" customWidth="1"/>
    <col min="14594" max="14594" width="40.625" style="431" customWidth="1"/>
    <col min="14595" max="14595" width="7.5" style="431" customWidth="1"/>
    <col min="14596" max="14596" width="20.75" style="431" customWidth="1"/>
    <col min="14597" max="14597" width="40.625" style="431" customWidth="1"/>
    <col min="14598" max="14598" width="16.875" style="431" customWidth="1"/>
    <col min="14599" max="14599" width="13.625" style="431" customWidth="1"/>
    <col min="14600" max="14601" width="2.5" style="431" bestFit="1" customWidth="1"/>
    <col min="14602" max="14602" width="5.5" style="431" bestFit="1" customWidth="1"/>
    <col min="14603" max="14848" width="9" style="431"/>
    <col min="14849" max="14849" width="3.875" style="431" customWidth="1"/>
    <col min="14850" max="14850" width="40.625" style="431" customWidth="1"/>
    <col min="14851" max="14851" width="7.5" style="431" customWidth="1"/>
    <col min="14852" max="14852" width="20.75" style="431" customWidth="1"/>
    <col min="14853" max="14853" width="40.625" style="431" customWidth="1"/>
    <col min="14854" max="14854" width="16.875" style="431" customWidth="1"/>
    <col min="14855" max="14855" width="13.625" style="431" customWidth="1"/>
    <col min="14856" max="14857" width="2.5" style="431" bestFit="1" customWidth="1"/>
    <col min="14858" max="14858" width="5.5" style="431" bestFit="1" customWidth="1"/>
    <col min="14859" max="15104" width="9" style="431"/>
    <col min="15105" max="15105" width="3.875" style="431" customWidth="1"/>
    <col min="15106" max="15106" width="40.625" style="431" customWidth="1"/>
    <col min="15107" max="15107" width="7.5" style="431" customWidth="1"/>
    <col min="15108" max="15108" width="20.75" style="431" customWidth="1"/>
    <col min="15109" max="15109" width="40.625" style="431" customWidth="1"/>
    <col min="15110" max="15110" width="16.875" style="431" customWidth="1"/>
    <col min="15111" max="15111" width="13.625" style="431" customWidth="1"/>
    <col min="15112" max="15113" width="2.5" style="431" bestFit="1" customWidth="1"/>
    <col min="15114" max="15114" width="5.5" style="431" bestFit="1" customWidth="1"/>
    <col min="15115" max="15360" width="9" style="431"/>
    <col min="15361" max="15361" width="3.875" style="431" customWidth="1"/>
    <col min="15362" max="15362" width="40.625" style="431" customWidth="1"/>
    <col min="15363" max="15363" width="7.5" style="431" customWidth="1"/>
    <col min="15364" max="15364" width="20.75" style="431" customWidth="1"/>
    <col min="15365" max="15365" width="40.625" style="431" customWidth="1"/>
    <col min="15366" max="15366" width="16.875" style="431" customWidth="1"/>
    <col min="15367" max="15367" width="13.625" style="431" customWidth="1"/>
    <col min="15368" max="15369" width="2.5" style="431" bestFit="1" customWidth="1"/>
    <col min="15370" max="15370" width="5.5" style="431" bestFit="1" customWidth="1"/>
    <col min="15371" max="15616" width="9" style="431"/>
    <col min="15617" max="15617" width="3.875" style="431" customWidth="1"/>
    <col min="15618" max="15618" width="40.625" style="431" customWidth="1"/>
    <col min="15619" max="15619" width="7.5" style="431" customWidth="1"/>
    <col min="15620" max="15620" width="20.75" style="431" customWidth="1"/>
    <col min="15621" max="15621" width="40.625" style="431" customWidth="1"/>
    <col min="15622" max="15622" width="16.875" style="431" customWidth="1"/>
    <col min="15623" max="15623" width="13.625" style="431" customWidth="1"/>
    <col min="15624" max="15625" width="2.5" style="431" bestFit="1" customWidth="1"/>
    <col min="15626" max="15626" width="5.5" style="431" bestFit="1" customWidth="1"/>
    <col min="15627" max="15872" width="9" style="431"/>
    <col min="15873" max="15873" width="3.875" style="431" customWidth="1"/>
    <col min="15874" max="15874" width="40.625" style="431" customWidth="1"/>
    <col min="15875" max="15875" width="7.5" style="431" customWidth="1"/>
    <col min="15876" max="15876" width="20.75" style="431" customWidth="1"/>
    <col min="15877" max="15877" width="40.625" style="431" customWidth="1"/>
    <col min="15878" max="15878" width="16.875" style="431" customWidth="1"/>
    <col min="15879" max="15879" width="13.625" style="431" customWidth="1"/>
    <col min="15880" max="15881" width="2.5" style="431" bestFit="1" customWidth="1"/>
    <col min="15882" max="15882" width="5.5" style="431" bestFit="1" customWidth="1"/>
    <col min="15883" max="16128" width="9" style="431"/>
    <col min="16129" max="16129" width="3.875" style="431" customWidth="1"/>
    <col min="16130" max="16130" width="40.625" style="431" customWidth="1"/>
    <col min="16131" max="16131" width="7.5" style="431" customWidth="1"/>
    <col min="16132" max="16132" width="20.75" style="431" customWidth="1"/>
    <col min="16133" max="16133" width="40.625" style="431" customWidth="1"/>
    <col min="16134" max="16134" width="16.875" style="431" customWidth="1"/>
    <col min="16135" max="16135" width="13.625" style="431" customWidth="1"/>
    <col min="16136" max="16137" width="2.5" style="431" bestFit="1" customWidth="1"/>
    <col min="16138" max="16138" width="5.5" style="431" bestFit="1" customWidth="1"/>
    <col min="16139" max="16384" width="9" style="431"/>
  </cols>
  <sheetData>
    <row r="1" spans="1:7" ht="13.5" customHeight="1">
      <c r="A1" s="431" t="s">
        <v>423</v>
      </c>
      <c r="B1" s="430"/>
      <c r="D1" s="432"/>
      <c r="E1" s="451"/>
      <c r="F1" s="432"/>
      <c r="G1" s="433" t="s">
        <v>547</v>
      </c>
    </row>
    <row r="2" spans="1:7" s="430" customFormat="1" ht="13.5" customHeight="1">
      <c r="A2" s="431" t="s">
        <v>394</v>
      </c>
      <c r="B2" s="431"/>
      <c r="C2" s="452"/>
      <c r="D2" s="452"/>
      <c r="E2" s="644" t="s">
        <v>395</v>
      </c>
      <c r="F2" s="453"/>
      <c r="G2" s="433"/>
    </row>
    <row r="3" spans="1:7" ht="13.5" customHeight="1">
      <c r="A3" s="431" t="s">
        <v>394</v>
      </c>
      <c r="B3" s="454"/>
      <c r="C3" s="452"/>
      <c r="D3" s="452" t="s">
        <v>425</v>
      </c>
      <c r="E3" s="645"/>
      <c r="F3" s="451" t="s">
        <v>548</v>
      </c>
    </row>
    <row r="4" spans="1:7" ht="13.5" customHeight="1">
      <c r="A4" s="431" t="s">
        <v>394</v>
      </c>
      <c r="C4" s="435"/>
      <c r="D4" s="453"/>
      <c r="E4" s="453"/>
      <c r="F4" s="432"/>
      <c r="G4" s="433" t="s">
        <v>426</v>
      </c>
    </row>
    <row r="5" spans="1:7" s="432" customFormat="1" ht="13.5" customHeight="1">
      <c r="A5" s="451" t="s">
        <v>427</v>
      </c>
      <c r="B5" s="431"/>
      <c r="C5" s="433"/>
      <c r="G5" s="433"/>
    </row>
    <row r="6" spans="1:7" ht="13.5" customHeight="1">
      <c r="A6" s="646" t="s">
        <v>428</v>
      </c>
      <c r="B6" s="647"/>
      <c r="C6" s="437" t="s">
        <v>429</v>
      </c>
      <c r="D6" s="437" t="s">
        <v>430</v>
      </c>
      <c r="E6" s="437" t="s">
        <v>431</v>
      </c>
      <c r="F6" s="437" t="s">
        <v>432</v>
      </c>
      <c r="G6" s="437" t="s">
        <v>433</v>
      </c>
    </row>
    <row r="7" spans="1:7" ht="13.5" customHeight="1">
      <c r="A7" s="455" t="s">
        <v>434</v>
      </c>
      <c r="B7" s="438" t="s">
        <v>435</v>
      </c>
      <c r="C7" s="439"/>
      <c r="D7" s="439"/>
      <c r="E7" s="440" t="s">
        <v>435</v>
      </c>
      <c r="F7" s="439"/>
      <c r="G7" s="441" t="s">
        <v>436</v>
      </c>
    </row>
    <row r="8" spans="1:7" ht="13.5" customHeight="1">
      <c r="A8" s="456"/>
      <c r="B8" s="442" t="s">
        <v>437</v>
      </c>
      <c r="C8" s="443" t="s">
        <v>549</v>
      </c>
      <c r="D8" s="443"/>
      <c r="E8" s="442" t="s">
        <v>437</v>
      </c>
      <c r="F8" s="443"/>
      <c r="G8" s="445" t="s">
        <v>438</v>
      </c>
    </row>
    <row r="9" spans="1:7" ht="13.5" customHeight="1">
      <c r="A9" s="448"/>
      <c r="B9" s="446" t="s">
        <v>437</v>
      </c>
      <c r="C9" s="447"/>
      <c r="D9" s="447" t="s">
        <v>439</v>
      </c>
      <c r="E9" s="448" t="s">
        <v>437</v>
      </c>
      <c r="F9" s="447"/>
      <c r="G9" s="457" t="s">
        <v>415</v>
      </c>
    </row>
    <row r="10" spans="1:7" ht="13.5" customHeight="1">
      <c r="A10" s="456" t="s">
        <v>440</v>
      </c>
      <c r="B10" s="438" t="s">
        <v>441</v>
      </c>
      <c r="C10" s="443"/>
      <c r="D10" s="443"/>
      <c r="E10" s="444" t="s">
        <v>441</v>
      </c>
      <c r="F10" s="443"/>
      <c r="G10" s="445" t="s">
        <v>442</v>
      </c>
    </row>
    <row r="11" spans="1:7" ht="13.5" customHeight="1">
      <c r="A11" s="456"/>
      <c r="B11" s="442" t="s">
        <v>437</v>
      </c>
      <c r="C11" s="443" t="s">
        <v>550</v>
      </c>
      <c r="D11" s="443"/>
      <c r="E11" s="444" t="s">
        <v>437</v>
      </c>
      <c r="F11" s="443"/>
      <c r="G11" s="450" t="s">
        <v>443</v>
      </c>
    </row>
    <row r="12" spans="1:7" ht="13.5" customHeight="1">
      <c r="A12" s="448"/>
      <c r="B12" s="446" t="s">
        <v>437</v>
      </c>
      <c r="C12" s="447"/>
      <c r="D12" s="447" t="s">
        <v>439</v>
      </c>
      <c r="E12" s="448" t="s">
        <v>437</v>
      </c>
      <c r="F12" s="447"/>
      <c r="G12" s="457" t="s">
        <v>415</v>
      </c>
    </row>
    <row r="13" spans="1:7" ht="13.5" customHeight="1">
      <c r="A13" s="456" t="s">
        <v>444</v>
      </c>
      <c r="B13" s="442" t="s">
        <v>445</v>
      </c>
      <c r="C13" s="443"/>
      <c r="D13" s="443"/>
      <c r="E13" s="444" t="s">
        <v>445</v>
      </c>
      <c r="F13" s="443"/>
      <c r="G13" s="445" t="s">
        <v>446</v>
      </c>
    </row>
    <row r="14" spans="1:7" ht="13.5" customHeight="1">
      <c r="A14" s="456"/>
      <c r="B14" s="442" t="s">
        <v>437</v>
      </c>
      <c r="C14" s="443" t="s">
        <v>551</v>
      </c>
      <c r="D14" s="443"/>
      <c r="E14" s="444" t="s">
        <v>437</v>
      </c>
      <c r="F14" s="443"/>
      <c r="G14" s="445" t="s">
        <v>447</v>
      </c>
    </row>
    <row r="15" spans="1:7" ht="13.5" customHeight="1">
      <c r="A15" s="448"/>
      <c r="B15" s="446" t="s">
        <v>437</v>
      </c>
      <c r="C15" s="447"/>
      <c r="D15" s="447" t="s">
        <v>439</v>
      </c>
      <c r="E15" s="448" t="s">
        <v>437</v>
      </c>
      <c r="F15" s="447"/>
      <c r="G15" s="457" t="s">
        <v>415</v>
      </c>
    </row>
    <row r="16" spans="1:7" ht="13.5" customHeight="1">
      <c r="A16" s="456" t="s">
        <v>415</v>
      </c>
      <c r="B16" s="442" t="s">
        <v>448</v>
      </c>
      <c r="C16" s="443"/>
      <c r="D16" s="443"/>
      <c r="E16" s="444" t="s">
        <v>448</v>
      </c>
      <c r="F16" s="443"/>
      <c r="G16" s="445" t="s">
        <v>449</v>
      </c>
    </row>
    <row r="17" spans="1:7" ht="13.5" customHeight="1">
      <c r="A17" s="456"/>
      <c r="B17" s="442" t="s">
        <v>437</v>
      </c>
      <c r="C17" s="443" t="s">
        <v>415</v>
      </c>
      <c r="D17" s="461"/>
      <c r="E17" s="444" t="s">
        <v>437</v>
      </c>
      <c r="F17" s="443"/>
      <c r="G17" s="445" t="s">
        <v>415</v>
      </c>
    </row>
    <row r="18" spans="1:7" ht="13.5" customHeight="1">
      <c r="A18" s="448"/>
      <c r="B18" s="446" t="s">
        <v>437</v>
      </c>
      <c r="C18" s="447"/>
      <c r="D18" s="447" t="s">
        <v>437</v>
      </c>
      <c r="E18" s="448" t="s">
        <v>437</v>
      </c>
      <c r="F18" s="447"/>
      <c r="G18" s="457" t="s">
        <v>415</v>
      </c>
    </row>
    <row r="19" spans="1:7" ht="13.5" customHeight="1">
      <c r="A19" s="456"/>
      <c r="B19" s="442" t="s">
        <v>451</v>
      </c>
      <c r="C19" s="443"/>
      <c r="D19" s="443"/>
      <c r="E19" s="444"/>
      <c r="F19" s="443"/>
      <c r="G19" s="445"/>
    </row>
    <row r="20" spans="1:7" ht="13.5" customHeight="1">
      <c r="A20" s="456"/>
      <c r="B20" s="442" t="s">
        <v>552</v>
      </c>
      <c r="C20" s="443"/>
      <c r="D20" s="443"/>
      <c r="E20" s="444"/>
      <c r="F20" s="443"/>
      <c r="G20" s="445"/>
    </row>
    <row r="21" spans="1:7" ht="13.5" customHeight="1">
      <c r="A21" s="448"/>
      <c r="B21" s="446"/>
      <c r="C21" s="447"/>
      <c r="D21" s="447"/>
      <c r="E21" s="448"/>
      <c r="F21" s="447"/>
      <c r="G21" s="449"/>
    </row>
    <row r="22" spans="1:7" ht="13.5" customHeight="1">
      <c r="A22" s="456"/>
      <c r="B22" s="442" t="s">
        <v>452</v>
      </c>
      <c r="C22" s="443"/>
      <c r="D22" s="443"/>
      <c r="E22" s="444"/>
      <c r="F22" s="443"/>
      <c r="G22" s="445"/>
    </row>
    <row r="23" spans="1:7" ht="13.5" customHeight="1">
      <c r="A23" s="456"/>
      <c r="B23" s="442"/>
      <c r="C23" s="443"/>
      <c r="D23" s="443"/>
      <c r="E23" s="444"/>
      <c r="F23" s="443"/>
      <c r="G23" s="445"/>
    </row>
    <row r="24" spans="1:7" ht="13.5" customHeight="1">
      <c r="A24" s="448"/>
      <c r="B24" s="446" t="s">
        <v>415</v>
      </c>
      <c r="C24" s="447"/>
      <c r="D24" s="447"/>
      <c r="E24" s="448"/>
      <c r="F24" s="447"/>
      <c r="G24" s="449"/>
    </row>
    <row r="25" spans="1:7" ht="13.5" customHeight="1">
      <c r="A25" s="456"/>
      <c r="B25" s="442" t="s">
        <v>715</v>
      </c>
      <c r="C25" s="443"/>
      <c r="D25" s="443"/>
      <c r="E25" s="444"/>
      <c r="F25" s="443"/>
      <c r="G25" s="445"/>
    </row>
    <row r="26" spans="1:7" ht="13.5" customHeight="1">
      <c r="A26" s="456"/>
      <c r="B26" s="442" t="s">
        <v>453</v>
      </c>
      <c r="C26" s="443"/>
      <c r="D26" s="443"/>
      <c r="E26" s="444"/>
      <c r="F26" s="443"/>
      <c r="G26" s="445"/>
    </row>
    <row r="27" spans="1:7" ht="13.5" customHeight="1">
      <c r="A27" s="448"/>
      <c r="B27" s="446" t="s">
        <v>716</v>
      </c>
      <c r="C27" s="447"/>
      <c r="D27" s="447"/>
      <c r="E27" s="448"/>
      <c r="F27" s="447"/>
      <c r="G27" s="449"/>
    </row>
    <row r="28" spans="1:7" ht="13.5" customHeight="1">
      <c r="A28" s="456"/>
      <c r="B28" s="442" t="s">
        <v>717</v>
      </c>
      <c r="C28" s="443"/>
      <c r="D28" s="443"/>
      <c r="E28" s="444"/>
      <c r="F28" s="443"/>
      <c r="G28" s="445"/>
    </row>
    <row r="29" spans="1:7" ht="13.5" customHeight="1">
      <c r="A29" s="456"/>
      <c r="B29" s="442" t="s">
        <v>454</v>
      </c>
      <c r="C29" s="443"/>
      <c r="D29" s="443"/>
      <c r="E29" s="444"/>
      <c r="F29" s="443"/>
      <c r="G29" s="445"/>
    </row>
    <row r="30" spans="1:7" ht="13.5" customHeight="1">
      <c r="A30" s="448"/>
      <c r="B30" s="442"/>
      <c r="C30" s="443"/>
      <c r="D30" s="443"/>
      <c r="E30" s="444"/>
      <c r="F30" s="443"/>
      <c r="G30" s="445"/>
    </row>
    <row r="31" spans="1:7" ht="13.5" customHeight="1">
      <c r="A31" s="456"/>
      <c r="B31" s="438"/>
      <c r="C31" s="439"/>
      <c r="D31" s="439"/>
      <c r="E31" s="440"/>
      <c r="F31" s="439"/>
      <c r="G31" s="441"/>
    </row>
    <row r="32" spans="1:7" ht="13.5" customHeight="1">
      <c r="A32" s="456"/>
      <c r="B32" s="442"/>
      <c r="C32" s="443"/>
      <c r="D32" s="443"/>
      <c r="E32" s="444"/>
      <c r="F32" s="443"/>
      <c r="G32" s="445"/>
    </row>
    <row r="33" spans="1:7" ht="13.5" customHeight="1">
      <c r="A33" s="448"/>
      <c r="B33" s="442"/>
      <c r="C33" s="443"/>
      <c r="D33" s="443"/>
      <c r="E33" s="444"/>
      <c r="F33" s="443"/>
      <c r="G33" s="445"/>
    </row>
    <row r="34" spans="1:7" ht="13.5" customHeight="1">
      <c r="A34" s="456"/>
      <c r="B34" s="438"/>
      <c r="C34" s="439"/>
      <c r="D34" s="439"/>
      <c r="E34" s="440"/>
      <c r="F34" s="439"/>
      <c r="G34" s="441"/>
    </row>
    <row r="35" spans="1:7" ht="13.5" customHeight="1">
      <c r="A35" s="456"/>
      <c r="B35" s="442"/>
      <c r="C35" s="443"/>
      <c r="D35" s="443"/>
      <c r="E35" s="444"/>
      <c r="F35" s="443"/>
      <c r="G35" s="445"/>
    </row>
    <row r="36" spans="1:7" ht="13.5" customHeight="1">
      <c r="A36" s="448"/>
      <c r="B36" s="442"/>
      <c r="C36" s="443"/>
      <c r="D36" s="443"/>
      <c r="E36" s="444"/>
      <c r="F36" s="443"/>
      <c r="G36" s="445"/>
    </row>
    <row r="37" spans="1:7" ht="13.5" customHeight="1">
      <c r="A37" s="456"/>
      <c r="B37" s="438"/>
      <c r="C37" s="439"/>
      <c r="D37" s="439"/>
      <c r="E37" s="440"/>
      <c r="F37" s="439"/>
      <c r="G37" s="441"/>
    </row>
    <row r="38" spans="1:7" ht="13.5" customHeight="1">
      <c r="A38" s="456"/>
      <c r="B38" s="442"/>
      <c r="C38" s="443"/>
      <c r="D38" s="443"/>
      <c r="E38" s="444"/>
      <c r="F38" s="443"/>
      <c r="G38" s="445"/>
    </row>
    <row r="39" spans="1:7" ht="13.5" customHeight="1">
      <c r="A39" s="448"/>
      <c r="B39" s="442"/>
      <c r="C39" s="443"/>
      <c r="D39" s="443"/>
      <c r="E39" s="444"/>
      <c r="F39" s="443"/>
      <c r="G39" s="445"/>
    </row>
    <row r="40" spans="1:7" ht="13.5" customHeight="1">
      <c r="A40" s="456"/>
      <c r="B40" s="438"/>
      <c r="C40" s="439"/>
      <c r="D40" s="439"/>
      <c r="E40" s="440"/>
      <c r="F40" s="439"/>
      <c r="G40" s="441"/>
    </row>
    <row r="41" spans="1:7" ht="13.5" customHeight="1">
      <c r="A41" s="456"/>
      <c r="B41" s="442"/>
      <c r="C41" s="443"/>
      <c r="D41" s="443"/>
      <c r="E41" s="444"/>
      <c r="F41" s="443"/>
      <c r="G41" s="445"/>
    </row>
    <row r="42" spans="1:7" ht="13.5" customHeight="1">
      <c r="A42" s="448"/>
      <c r="B42" s="446"/>
      <c r="C42" s="447"/>
      <c r="D42" s="447"/>
      <c r="E42" s="448"/>
      <c r="F42" s="447"/>
      <c r="G42" s="449"/>
    </row>
    <row r="43" spans="1:7" ht="13.5" customHeight="1">
      <c r="A43" s="431" t="s">
        <v>553</v>
      </c>
    </row>
  </sheetData>
  <mergeCells count="2">
    <mergeCell ref="E2:E3"/>
    <mergeCell ref="A6:B6"/>
  </mergeCells>
  <phoneticPr fontId="51"/>
  <printOptions horizontalCentered="1"/>
  <pageMargins left="0.19685039370078741" right="0.19685039370078741" top="0.43307086614173229" bottom="0.59055118110236227" header="0.35433070866141736" footer="0.59055118110236227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0E46-6D80-42BC-8029-CF085A3638D1}">
  <dimension ref="A1:F42"/>
  <sheetViews>
    <sheetView view="pageBreakPreview" zoomScale="85" zoomScaleNormal="75" zoomScaleSheetLayoutView="85" workbookViewId="0"/>
  </sheetViews>
  <sheetFormatPr defaultRowHeight="13.5" customHeight="1"/>
  <cols>
    <col min="1" max="1" width="43.25" style="431" customWidth="1"/>
    <col min="2" max="2" width="13.5" style="431" customWidth="1"/>
    <col min="3" max="3" width="9.875" style="431" customWidth="1"/>
    <col min="4" max="4" width="19" style="431" customWidth="1"/>
    <col min="5" max="5" width="16.875" style="431" customWidth="1"/>
    <col min="6" max="6" width="44.125" style="431" customWidth="1"/>
    <col min="7" max="8" width="2.5" style="431" bestFit="1" customWidth="1"/>
    <col min="9" max="9" width="5.5" style="431" bestFit="1" customWidth="1"/>
    <col min="10" max="256" width="9" style="431"/>
    <col min="257" max="257" width="43.25" style="431" customWidth="1"/>
    <col min="258" max="258" width="13.5" style="431" customWidth="1"/>
    <col min="259" max="259" width="9.875" style="431" customWidth="1"/>
    <col min="260" max="260" width="19" style="431" customWidth="1"/>
    <col min="261" max="261" width="16.875" style="431" customWidth="1"/>
    <col min="262" max="262" width="44.125" style="431" customWidth="1"/>
    <col min="263" max="264" width="2.5" style="431" bestFit="1" customWidth="1"/>
    <col min="265" max="265" width="5.5" style="431" bestFit="1" customWidth="1"/>
    <col min="266" max="512" width="9" style="431"/>
    <col min="513" max="513" width="43.25" style="431" customWidth="1"/>
    <col min="514" max="514" width="13.5" style="431" customWidth="1"/>
    <col min="515" max="515" width="9.875" style="431" customWidth="1"/>
    <col min="516" max="516" width="19" style="431" customWidth="1"/>
    <col min="517" max="517" width="16.875" style="431" customWidth="1"/>
    <col min="518" max="518" width="44.125" style="431" customWidth="1"/>
    <col min="519" max="520" width="2.5" style="431" bestFit="1" customWidth="1"/>
    <col min="521" max="521" width="5.5" style="431" bestFit="1" customWidth="1"/>
    <col min="522" max="768" width="9" style="431"/>
    <col min="769" max="769" width="43.25" style="431" customWidth="1"/>
    <col min="770" max="770" width="13.5" style="431" customWidth="1"/>
    <col min="771" max="771" width="9.875" style="431" customWidth="1"/>
    <col min="772" max="772" width="19" style="431" customWidth="1"/>
    <col min="773" max="773" width="16.875" style="431" customWidth="1"/>
    <col min="774" max="774" width="44.125" style="431" customWidth="1"/>
    <col min="775" max="776" width="2.5" style="431" bestFit="1" customWidth="1"/>
    <col min="777" max="777" width="5.5" style="431" bestFit="1" customWidth="1"/>
    <col min="778" max="1024" width="9" style="431"/>
    <col min="1025" max="1025" width="43.25" style="431" customWidth="1"/>
    <col min="1026" max="1026" width="13.5" style="431" customWidth="1"/>
    <col min="1027" max="1027" width="9.875" style="431" customWidth="1"/>
    <col min="1028" max="1028" width="19" style="431" customWidth="1"/>
    <col min="1029" max="1029" width="16.875" style="431" customWidth="1"/>
    <col min="1030" max="1030" width="44.125" style="431" customWidth="1"/>
    <col min="1031" max="1032" width="2.5" style="431" bestFit="1" customWidth="1"/>
    <col min="1033" max="1033" width="5.5" style="431" bestFit="1" customWidth="1"/>
    <col min="1034" max="1280" width="9" style="431"/>
    <col min="1281" max="1281" width="43.25" style="431" customWidth="1"/>
    <col min="1282" max="1282" width="13.5" style="431" customWidth="1"/>
    <col min="1283" max="1283" width="9.875" style="431" customWidth="1"/>
    <col min="1284" max="1284" width="19" style="431" customWidth="1"/>
    <col min="1285" max="1285" width="16.875" style="431" customWidth="1"/>
    <col min="1286" max="1286" width="44.125" style="431" customWidth="1"/>
    <col min="1287" max="1288" width="2.5" style="431" bestFit="1" customWidth="1"/>
    <col min="1289" max="1289" width="5.5" style="431" bestFit="1" customWidth="1"/>
    <col min="1290" max="1536" width="9" style="431"/>
    <col min="1537" max="1537" width="43.25" style="431" customWidth="1"/>
    <col min="1538" max="1538" width="13.5" style="431" customWidth="1"/>
    <col min="1539" max="1539" width="9.875" style="431" customWidth="1"/>
    <col min="1540" max="1540" width="19" style="431" customWidth="1"/>
    <col min="1541" max="1541" width="16.875" style="431" customWidth="1"/>
    <col min="1542" max="1542" width="44.125" style="431" customWidth="1"/>
    <col min="1543" max="1544" width="2.5" style="431" bestFit="1" customWidth="1"/>
    <col min="1545" max="1545" width="5.5" style="431" bestFit="1" customWidth="1"/>
    <col min="1546" max="1792" width="9" style="431"/>
    <col min="1793" max="1793" width="43.25" style="431" customWidth="1"/>
    <col min="1794" max="1794" width="13.5" style="431" customWidth="1"/>
    <col min="1795" max="1795" width="9.875" style="431" customWidth="1"/>
    <col min="1796" max="1796" width="19" style="431" customWidth="1"/>
    <col min="1797" max="1797" width="16.875" style="431" customWidth="1"/>
    <col min="1798" max="1798" width="44.125" style="431" customWidth="1"/>
    <col min="1799" max="1800" width="2.5" style="431" bestFit="1" customWidth="1"/>
    <col min="1801" max="1801" width="5.5" style="431" bestFit="1" customWidth="1"/>
    <col min="1802" max="2048" width="9" style="431"/>
    <col min="2049" max="2049" width="43.25" style="431" customWidth="1"/>
    <col min="2050" max="2050" width="13.5" style="431" customWidth="1"/>
    <col min="2051" max="2051" width="9.875" style="431" customWidth="1"/>
    <col min="2052" max="2052" width="19" style="431" customWidth="1"/>
    <col min="2053" max="2053" width="16.875" style="431" customWidth="1"/>
    <col min="2054" max="2054" width="44.125" style="431" customWidth="1"/>
    <col min="2055" max="2056" width="2.5" style="431" bestFit="1" customWidth="1"/>
    <col min="2057" max="2057" width="5.5" style="431" bestFit="1" customWidth="1"/>
    <col min="2058" max="2304" width="9" style="431"/>
    <col min="2305" max="2305" width="43.25" style="431" customWidth="1"/>
    <col min="2306" max="2306" width="13.5" style="431" customWidth="1"/>
    <col min="2307" max="2307" width="9.875" style="431" customWidth="1"/>
    <col min="2308" max="2308" width="19" style="431" customWidth="1"/>
    <col min="2309" max="2309" width="16.875" style="431" customWidth="1"/>
    <col min="2310" max="2310" width="44.125" style="431" customWidth="1"/>
    <col min="2311" max="2312" width="2.5" style="431" bestFit="1" customWidth="1"/>
    <col min="2313" max="2313" width="5.5" style="431" bestFit="1" customWidth="1"/>
    <col min="2314" max="2560" width="9" style="431"/>
    <col min="2561" max="2561" width="43.25" style="431" customWidth="1"/>
    <col min="2562" max="2562" width="13.5" style="431" customWidth="1"/>
    <col min="2563" max="2563" width="9.875" style="431" customWidth="1"/>
    <col min="2564" max="2564" width="19" style="431" customWidth="1"/>
    <col min="2565" max="2565" width="16.875" style="431" customWidth="1"/>
    <col min="2566" max="2566" width="44.125" style="431" customWidth="1"/>
    <col min="2567" max="2568" width="2.5" style="431" bestFit="1" customWidth="1"/>
    <col min="2569" max="2569" width="5.5" style="431" bestFit="1" customWidth="1"/>
    <col min="2570" max="2816" width="9" style="431"/>
    <col min="2817" max="2817" width="43.25" style="431" customWidth="1"/>
    <col min="2818" max="2818" width="13.5" style="431" customWidth="1"/>
    <col min="2819" max="2819" width="9.875" style="431" customWidth="1"/>
    <col min="2820" max="2820" width="19" style="431" customWidth="1"/>
    <col min="2821" max="2821" width="16.875" style="431" customWidth="1"/>
    <col min="2822" max="2822" width="44.125" style="431" customWidth="1"/>
    <col min="2823" max="2824" width="2.5" style="431" bestFit="1" customWidth="1"/>
    <col min="2825" max="2825" width="5.5" style="431" bestFit="1" customWidth="1"/>
    <col min="2826" max="3072" width="9" style="431"/>
    <col min="3073" max="3073" width="43.25" style="431" customWidth="1"/>
    <col min="3074" max="3074" width="13.5" style="431" customWidth="1"/>
    <col min="3075" max="3075" width="9.875" style="431" customWidth="1"/>
    <col min="3076" max="3076" width="19" style="431" customWidth="1"/>
    <col min="3077" max="3077" width="16.875" style="431" customWidth="1"/>
    <col min="3078" max="3078" width="44.125" style="431" customWidth="1"/>
    <col min="3079" max="3080" width="2.5" style="431" bestFit="1" customWidth="1"/>
    <col min="3081" max="3081" width="5.5" style="431" bestFit="1" customWidth="1"/>
    <col min="3082" max="3328" width="9" style="431"/>
    <col min="3329" max="3329" width="43.25" style="431" customWidth="1"/>
    <col min="3330" max="3330" width="13.5" style="431" customWidth="1"/>
    <col min="3331" max="3331" width="9.875" style="431" customWidth="1"/>
    <col min="3332" max="3332" width="19" style="431" customWidth="1"/>
    <col min="3333" max="3333" width="16.875" style="431" customWidth="1"/>
    <col min="3334" max="3334" width="44.125" style="431" customWidth="1"/>
    <col min="3335" max="3336" width="2.5" style="431" bestFit="1" customWidth="1"/>
    <col min="3337" max="3337" width="5.5" style="431" bestFit="1" customWidth="1"/>
    <col min="3338" max="3584" width="9" style="431"/>
    <col min="3585" max="3585" width="43.25" style="431" customWidth="1"/>
    <col min="3586" max="3586" width="13.5" style="431" customWidth="1"/>
    <col min="3587" max="3587" width="9.875" style="431" customWidth="1"/>
    <col min="3588" max="3588" width="19" style="431" customWidth="1"/>
    <col min="3589" max="3589" width="16.875" style="431" customWidth="1"/>
    <col min="3590" max="3590" width="44.125" style="431" customWidth="1"/>
    <col min="3591" max="3592" width="2.5" style="431" bestFit="1" customWidth="1"/>
    <col min="3593" max="3593" width="5.5" style="431" bestFit="1" customWidth="1"/>
    <col min="3594" max="3840" width="9" style="431"/>
    <col min="3841" max="3841" width="43.25" style="431" customWidth="1"/>
    <col min="3842" max="3842" width="13.5" style="431" customWidth="1"/>
    <col min="3843" max="3843" width="9.875" style="431" customWidth="1"/>
    <col min="3844" max="3844" width="19" style="431" customWidth="1"/>
    <col min="3845" max="3845" width="16.875" style="431" customWidth="1"/>
    <col min="3846" max="3846" width="44.125" style="431" customWidth="1"/>
    <col min="3847" max="3848" width="2.5" style="431" bestFit="1" customWidth="1"/>
    <col min="3849" max="3849" width="5.5" style="431" bestFit="1" customWidth="1"/>
    <col min="3850" max="4096" width="9" style="431"/>
    <col min="4097" max="4097" width="43.25" style="431" customWidth="1"/>
    <col min="4098" max="4098" width="13.5" style="431" customWidth="1"/>
    <col min="4099" max="4099" width="9.875" style="431" customWidth="1"/>
    <col min="4100" max="4100" width="19" style="431" customWidth="1"/>
    <col min="4101" max="4101" width="16.875" style="431" customWidth="1"/>
    <col min="4102" max="4102" width="44.125" style="431" customWidth="1"/>
    <col min="4103" max="4104" width="2.5" style="431" bestFit="1" customWidth="1"/>
    <col min="4105" max="4105" width="5.5" style="431" bestFit="1" customWidth="1"/>
    <col min="4106" max="4352" width="9" style="431"/>
    <col min="4353" max="4353" width="43.25" style="431" customWidth="1"/>
    <col min="4354" max="4354" width="13.5" style="431" customWidth="1"/>
    <col min="4355" max="4355" width="9.875" style="431" customWidth="1"/>
    <col min="4356" max="4356" width="19" style="431" customWidth="1"/>
    <col min="4357" max="4357" width="16.875" style="431" customWidth="1"/>
    <col min="4358" max="4358" width="44.125" style="431" customWidth="1"/>
    <col min="4359" max="4360" width="2.5" style="431" bestFit="1" customWidth="1"/>
    <col min="4361" max="4361" width="5.5" style="431" bestFit="1" customWidth="1"/>
    <col min="4362" max="4608" width="9" style="431"/>
    <col min="4609" max="4609" width="43.25" style="431" customWidth="1"/>
    <col min="4610" max="4610" width="13.5" style="431" customWidth="1"/>
    <col min="4611" max="4611" width="9.875" style="431" customWidth="1"/>
    <col min="4612" max="4612" width="19" style="431" customWidth="1"/>
    <col min="4613" max="4613" width="16.875" style="431" customWidth="1"/>
    <col min="4614" max="4614" width="44.125" style="431" customWidth="1"/>
    <col min="4615" max="4616" width="2.5" style="431" bestFit="1" customWidth="1"/>
    <col min="4617" max="4617" width="5.5" style="431" bestFit="1" customWidth="1"/>
    <col min="4618" max="4864" width="9" style="431"/>
    <col min="4865" max="4865" width="43.25" style="431" customWidth="1"/>
    <col min="4866" max="4866" width="13.5" style="431" customWidth="1"/>
    <col min="4867" max="4867" width="9.875" style="431" customWidth="1"/>
    <col min="4868" max="4868" width="19" style="431" customWidth="1"/>
    <col min="4869" max="4869" width="16.875" style="431" customWidth="1"/>
    <col min="4870" max="4870" width="44.125" style="431" customWidth="1"/>
    <col min="4871" max="4872" width="2.5" style="431" bestFit="1" customWidth="1"/>
    <col min="4873" max="4873" width="5.5" style="431" bestFit="1" customWidth="1"/>
    <col min="4874" max="5120" width="9" style="431"/>
    <col min="5121" max="5121" width="43.25" style="431" customWidth="1"/>
    <col min="5122" max="5122" width="13.5" style="431" customWidth="1"/>
    <col min="5123" max="5123" width="9.875" style="431" customWidth="1"/>
    <col min="5124" max="5124" width="19" style="431" customWidth="1"/>
    <col min="5125" max="5125" width="16.875" style="431" customWidth="1"/>
    <col min="5126" max="5126" width="44.125" style="431" customWidth="1"/>
    <col min="5127" max="5128" width="2.5" style="431" bestFit="1" customWidth="1"/>
    <col min="5129" max="5129" width="5.5" style="431" bestFit="1" customWidth="1"/>
    <col min="5130" max="5376" width="9" style="431"/>
    <col min="5377" max="5377" width="43.25" style="431" customWidth="1"/>
    <col min="5378" max="5378" width="13.5" style="431" customWidth="1"/>
    <col min="5379" max="5379" width="9.875" style="431" customWidth="1"/>
    <col min="5380" max="5380" width="19" style="431" customWidth="1"/>
    <col min="5381" max="5381" width="16.875" style="431" customWidth="1"/>
    <col min="5382" max="5382" width="44.125" style="431" customWidth="1"/>
    <col min="5383" max="5384" width="2.5" style="431" bestFit="1" customWidth="1"/>
    <col min="5385" max="5385" width="5.5" style="431" bestFit="1" customWidth="1"/>
    <col min="5386" max="5632" width="9" style="431"/>
    <col min="5633" max="5633" width="43.25" style="431" customWidth="1"/>
    <col min="5634" max="5634" width="13.5" style="431" customWidth="1"/>
    <col min="5635" max="5635" width="9.875" style="431" customWidth="1"/>
    <col min="5636" max="5636" width="19" style="431" customWidth="1"/>
    <col min="5637" max="5637" width="16.875" style="431" customWidth="1"/>
    <col min="5638" max="5638" width="44.125" style="431" customWidth="1"/>
    <col min="5639" max="5640" width="2.5" style="431" bestFit="1" customWidth="1"/>
    <col min="5641" max="5641" width="5.5" style="431" bestFit="1" customWidth="1"/>
    <col min="5642" max="5888" width="9" style="431"/>
    <col min="5889" max="5889" width="43.25" style="431" customWidth="1"/>
    <col min="5890" max="5890" width="13.5" style="431" customWidth="1"/>
    <col min="5891" max="5891" width="9.875" style="431" customWidth="1"/>
    <col min="5892" max="5892" width="19" style="431" customWidth="1"/>
    <col min="5893" max="5893" width="16.875" style="431" customWidth="1"/>
    <col min="5894" max="5894" width="44.125" style="431" customWidth="1"/>
    <col min="5895" max="5896" width="2.5" style="431" bestFit="1" customWidth="1"/>
    <col min="5897" max="5897" width="5.5" style="431" bestFit="1" customWidth="1"/>
    <col min="5898" max="6144" width="9" style="431"/>
    <col min="6145" max="6145" width="43.25" style="431" customWidth="1"/>
    <col min="6146" max="6146" width="13.5" style="431" customWidth="1"/>
    <col min="6147" max="6147" width="9.875" style="431" customWidth="1"/>
    <col min="6148" max="6148" width="19" style="431" customWidth="1"/>
    <col min="6149" max="6149" width="16.875" style="431" customWidth="1"/>
    <col min="6150" max="6150" width="44.125" style="431" customWidth="1"/>
    <col min="6151" max="6152" width="2.5" style="431" bestFit="1" customWidth="1"/>
    <col min="6153" max="6153" width="5.5" style="431" bestFit="1" customWidth="1"/>
    <col min="6154" max="6400" width="9" style="431"/>
    <col min="6401" max="6401" width="43.25" style="431" customWidth="1"/>
    <col min="6402" max="6402" width="13.5" style="431" customWidth="1"/>
    <col min="6403" max="6403" width="9.875" style="431" customWidth="1"/>
    <col min="6404" max="6404" width="19" style="431" customWidth="1"/>
    <col min="6405" max="6405" width="16.875" style="431" customWidth="1"/>
    <col min="6406" max="6406" width="44.125" style="431" customWidth="1"/>
    <col min="6407" max="6408" width="2.5" style="431" bestFit="1" customWidth="1"/>
    <col min="6409" max="6409" width="5.5" style="431" bestFit="1" customWidth="1"/>
    <col min="6410" max="6656" width="9" style="431"/>
    <col min="6657" max="6657" width="43.25" style="431" customWidth="1"/>
    <col min="6658" max="6658" width="13.5" style="431" customWidth="1"/>
    <col min="6659" max="6659" width="9.875" style="431" customWidth="1"/>
    <col min="6660" max="6660" width="19" style="431" customWidth="1"/>
    <col min="6661" max="6661" width="16.875" style="431" customWidth="1"/>
    <col min="6662" max="6662" width="44.125" style="431" customWidth="1"/>
    <col min="6663" max="6664" width="2.5" style="431" bestFit="1" customWidth="1"/>
    <col min="6665" max="6665" width="5.5" style="431" bestFit="1" customWidth="1"/>
    <col min="6666" max="6912" width="9" style="431"/>
    <col min="6913" max="6913" width="43.25" style="431" customWidth="1"/>
    <col min="6914" max="6914" width="13.5" style="431" customWidth="1"/>
    <col min="6915" max="6915" width="9.875" style="431" customWidth="1"/>
    <col min="6916" max="6916" width="19" style="431" customWidth="1"/>
    <col min="6917" max="6917" width="16.875" style="431" customWidth="1"/>
    <col min="6918" max="6918" width="44.125" style="431" customWidth="1"/>
    <col min="6919" max="6920" width="2.5" style="431" bestFit="1" customWidth="1"/>
    <col min="6921" max="6921" width="5.5" style="431" bestFit="1" customWidth="1"/>
    <col min="6922" max="7168" width="9" style="431"/>
    <col min="7169" max="7169" width="43.25" style="431" customWidth="1"/>
    <col min="7170" max="7170" width="13.5" style="431" customWidth="1"/>
    <col min="7171" max="7171" width="9.875" style="431" customWidth="1"/>
    <col min="7172" max="7172" width="19" style="431" customWidth="1"/>
    <col min="7173" max="7173" width="16.875" style="431" customWidth="1"/>
    <col min="7174" max="7174" width="44.125" style="431" customWidth="1"/>
    <col min="7175" max="7176" width="2.5" style="431" bestFit="1" customWidth="1"/>
    <col min="7177" max="7177" width="5.5" style="431" bestFit="1" customWidth="1"/>
    <col min="7178" max="7424" width="9" style="431"/>
    <col min="7425" max="7425" width="43.25" style="431" customWidth="1"/>
    <col min="7426" max="7426" width="13.5" style="431" customWidth="1"/>
    <col min="7427" max="7427" width="9.875" style="431" customWidth="1"/>
    <col min="7428" max="7428" width="19" style="431" customWidth="1"/>
    <col min="7429" max="7429" width="16.875" style="431" customWidth="1"/>
    <col min="7430" max="7430" width="44.125" style="431" customWidth="1"/>
    <col min="7431" max="7432" width="2.5" style="431" bestFit="1" customWidth="1"/>
    <col min="7433" max="7433" width="5.5" style="431" bestFit="1" customWidth="1"/>
    <col min="7434" max="7680" width="9" style="431"/>
    <col min="7681" max="7681" width="43.25" style="431" customWidth="1"/>
    <col min="7682" max="7682" width="13.5" style="431" customWidth="1"/>
    <col min="7683" max="7683" width="9.875" style="431" customWidth="1"/>
    <col min="7684" max="7684" width="19" style="431" customWidth="1"/>
    <col min="7685" max="7685" width="16.875" style="431" customWidth="1"/>
    <col min="7686" max="7686" width="44.125" style="431" customWidth="1"/>
    <col min="7687" max="7688" width="2.5" style="431" bestFit="1" customWidth="1"/>
    <col min="7689" max="7689" width="5.5" style="431" bestFit="1" customWidth="1"/>
    <col min="7690" max="7936" width="9" style="431"/>
    <col min="7937" max="7937" width="43.25" style="431" customWidth="1"/>
    <col min="7938" max="7938" width="13.5" style="431" customWidth="1"/>
    <col min="7939" max="7939" width="9.875" style="431" customWidth="1"/>
    <col min="7940" max="7940" width="19" style="431" customWidth="1"/>
    <col min="7941" max="7941" width="16.875" style="431" customWidth="1"/>
    <col min="7942" max="7942" width="44.125" style="431" customWidth="1"/>
    <col min="7943" max="7944" width="2.5" style="431" bestFit="1" customWidth="1"/>
    <col min="7945" max="7945" width="5.5" style="431" bestFit="1" customWidth="1"/>
    <col min="7946" max="8192" width="9" style="431"/>
    <col min="8193" max="8193" width="43.25" style="431" customWidth="1"/>
    <col min="8194" max="8194" width="13.5" style="431" customWidth="1"/>
    <col min="8195" max="8195" width="9.875" style="431" customWidth="1"/>
    <col min="8196" max="8196" width="19" style="431" customWidth="1"/>
    <col min="8197" max="8197" width="16.875" style="431" customWidth="1"/>
    <col min="8198" max="8198" width="44.125" style="431" customWidth="1"/>
    <col min="8199" max="8200" width="2.5" style="431" bestFit="1" customWidth="1"/>
    <col min="8201" max="8201" width="5.5" style="431" bestFit="1" customWidth="1"/>
    <col min="8202" max="8448" width="9" style="431"/>
    <col min="8449" max="8449" width="43.25" style="431" customWidth="1"/>
    <col min="8450" max="8450" width="13.5" style="431" customWidth="1"/>
    <col min="8451" max="8451" width="9.875" style="431" customWidth="1"/>
    <col min="8452" max="8452" width="19" style="431" customWidth="1"/>
    <col min="8453" max="8453" width="16.875" style="431" customWidth="1"/>
    <col min="8454" max="8454" width="44.125" style="431" customWidth="1"/>
    <col min="8455" max="8456" width="2.5" style="431" bestFit="1" customWidth="1"/>
    <col min="8457" max="8457" width="5.5" style="431" bestFit="1" customWidth="1"/>
    <col min="8458" max="8704" width="9" style="431"/>
    <col min="8705" max="8705" width="43.25" style="431" customWidth="1"/>
    <col min="8706" max="8706" width="13.5" style="431" customWidth="1"/>
    <col min="8707" max="8707" width="9.875" style="431" customWidth="1"/>
    <col min="8708" max="8708" width="19" style="431" customWidth="1"/>
    <col min="8709" max="8709" width="16.875" style="431" customWidth="1"/>
    <col min="8710" max="8710" width="44.125" style="431" customWidth="1"/>
    <col min="8711" max="8712" width="2.5" style="431" bestFit="1" customWidth="1"/>
    <col min="8713" max="8713" width="5.5" style="431" bestFit="1" customWidth="1"/>
    <col min="8714" max="8960" width="9" style="431"/>
    <col min="8961" max="8961" width="43.25" style="431" customWidth="1"/>
    <col min="8962" max="8962" width="13.5" style="431" customWidth="1"/>
    <col min="8963" max="8963" width="9.875" style="431" customWidth="1"/>
    <col min="8964" max="8964" width="19" style="431" customWidth="1"/>
    <col min="8965" max="8965" width="16.875" style="431" customWidth="1"/>
    <col min="8966" max="8966" width="44.125" style="431" customWidth="1"/>
    <col min="8967" max="8968" width="2.5" style="431" bestFit="1" customWidth="1"/>
    <col min="8969" max="8969" width="5.5" style="431" bestFit="1" customWidth="1"/>
    <col min="8970" max="9216" width="9" style="431"/>
    <col min="9217" max="9217" width="43.25" style="431" customWidth="1"/>
    <col min="9218" max="9218" width="13.5" style="431" customWidth="1"/>
    <col min="9219" max="9219" width="9.875" style="431" customWidth="1"/>
    <col min="9220" max="9220" width="19" style="431" customWidth="1"/>
    <col min="9221" max="9221" width="16.875" style="431" customWidth="1"/>
    <col min="9222" max="9222" width="44.125" style="431" customWidth="1"/>
    <col min="9223" max="9224" width="2.5" style="431" bestFit="1" customWidth="1"/>
    <col min="9225" max="9225" width="5.5" style="431" bestFit="1" customWidth="1"/>
    <col min="9226" max="9472" width="9" style="431"/>
    <col min="9473" max="9473" width="43.25" style="431" customWidth="1"/>
    <col min="9474" max="9474" width="13.5" style="431" customWidth="1"/>
    <col min="9475" max="9475" width="9.875" style="431" customWidth="1"/>
    <col min="9476" max="9476" width="19" style="431" customWidth="1"/>
    <col min="9477" max="9477" width="16.875" style="431" customWidth="1"/>
    <col min="9478" max="9478" width="44.125" style="431" customWidth="1"/>
    <col min="9479" max="9480" width="2.5" style="431" bestFit="1" customWidth="1"/>
    <col min="9481" max="9481" width="5.5" style="431" bestFit="1" customWidth="1"/>
    <col min="9482" max="9728" width="9" style="431"/>
    <col min="9729" max="9729" width="43.25" style="431" customWidth="1"/>
    <col min="9730" max="9730" width="13.5" style="431" customWidth="1"/>
    <col min="9731" max="9731" width="9.875" style="431" customWidth="1"/>
    <col min="9732" max="9732" width="19" style="431" customWidth="1"/>
    <col min="9733" max="9733" width="16.875" style="431" customWidth="1"/>
    <col min="9734" max="9734" width="44.125" style="431" customWidth="1"/>
    <col min="9735" max="9736" width="2.5" style="431" bestFit="1" customWidth="1"/>
    <col min="9737" max="9737" width="5.5" style="431" bestFit="1" customWidth="1"/>
    <col min="9738" max="9984" width="9" style="431"/>
    <col min="9985" max="9985" width="43.25" style="431" customWidth="1"/>
    <col min="9986" max="9986" width="13.5" style="431" customWidth="1"/>
    <col min="9987" max="9987" width="9.875" style="431" customWidth="1"/>
    <col min="9988" max="9988" width="19" style="431" customWidth="1"/>
    <col min="9989" max="9989" width="16.875" style="431" customWidth="1"/>
    <col min="9990" max="9990" width="44.125" style="431" customWidth="1"/>
    <col min="9991" max="9992" width="2.5" style="431" bestFit="1" customWidth="1"/>
    <col min="9993" max="9993" width="5.5" style="431" bestFit="1" customWidth="1"/>
    <col min="9994" max="10240" width="9" style="431"/>
    <col min="10241" max="10241" width="43.25" style="431" customWidth="1"/>
    <col min="10242" max="10242" width="13.5" style="431" customWidth="1"/>
    <col min="10243" max="10243" width="9.875" style="431" customWidth="1"/>
    <col min="10244" max="10244" width="19" style="431" customWidth="1"/>
    <col min="10245" max="10245" width="16.875" style="431" customWidth="1"/>
    <col min="10246" max="10246" width="44.125" style="431" customWidth="1"/>
    <col min="10247" max="10248" width="2.5" style="431" bestFit="1" customWidth="1"/>
    <col min="10249" max="10249" width="5.5" style="431" bestFit="1" customWidth="1"/>
    <col min="10250" max="10496" width="9" style="431"/>
    <col min="10497" max="10497" width="43.25" style="431" customWidth="1"/>
    <col min="10498" max="10498" width="13.5" style="431" customWidth="1"/>
    <col min="10499" max="10499" width="9.875" style="431" customWidth="1"/>
    <col min="10500" max="10500" width="19" style="431" customWidth="1"/>
    <col min="10501" max="10501" width="16.875" style="431" customWidth="1"/>
    <col min="10502" max="10502" width="44.125" style="431" customWidth="1"/>
    <col min="10503" max="10504" width="2.5" style="431" bestFit="1" customWidth="1"/>
    <col min="10505" max="10505" width="5.5" style="431" bestFit="1" customWidth="1"/>
    <col min="10506" max="10752" width="9" style="431"/>
    <col min="10753" max="10753" width="43.25" style="431" customWidth="1"/>
    <col min="10754" max="10754" width="13.5" style="431" customWidth="1"/>
    <col min="10755" max="10755" width="9.875" style="431" customWidth="1"/>
    <col min="10756" max="10756" width="19" style="431" customWidth="1"/>
    <col min="10757" max="10757" width="16.875" style="431" customWidth="1"/>
    <col min="10758" max="10758" width="44.125" style="431" customWidth="1"/>
    <col min="10759" max="10760" width="2.5" style="431" bestFit="1" customWidth="1"/>
    <col min="10761" max="10761" width="5.5" style="431" bestFit="1" customWidth="1"/>
    <col min="10762" max="11008" width="9" style="431"/>
    <col min="11009" max="11009" width="43.25" style="431" customWidth="1"/>
    <col min="11010" max="11010" width="13.5" style="431" customWidth="1"/>
    <col min="11011" max="11011" width="9.875" style="431" customWidth="1"/>
    <col min="11012" max="11012" width="19" style="431" customWidth="1"/>
    <col min="11013" max="11013" width="16.875" style="431" customWidth="1"/>
    <col min="11014" max="11014" width="44.125" style="431" customWidth="1"/>
    <col min="11015" max="11016" width="2.5" style="431" bestFit="1" customWidth="1"/>
    <col min="11017" max="11017" width="5.5" style="431" bestFit="1" customWidth="1"/>
    <col min="11018" max="11264" width="9" style="431"/>
    <col min="11265" max="11265" width="43.25" style="431" customWidth="1"/>
    <col min="11266" max="11266" width="13.5" style="431" customWidth="1"/>
    <col min="11267" max="11267" width="9.875" style="431" customWidth="1"/>
    <col min="11268" max="11268" width="19" style="431" customWidth="1"/>
    <col min="11269" max="11269" width="16.875" style="431" customWidth="1"/>
    <col min="11270" max="11270" width="44.125" style="431" customWidth="1"/>
    <col min="11271" max="11272" width="2.5" style="431" bestFit="1" customWidth="1"/>
    <col min="11273" max="11273" width="5.5" style="431" bestFit="1" customWidth="1"/>
    <col min="11274" max="11520" width="9" style="431"/>
    <col min="11521" max="11521" width="43.25" style="431" customWidth="1"/>
    <col min="11522" max="11522" width="13.5" style="431" customWidth="1"/>
    <col min="11523" max="11523" width="9.875" style="431" customWidth="1"/>
    <col min="11524" max="11524" width="19" style="431" customWidth="1"/>
    <col min="11525" max="11525" width="16.875" style="431" customWidth="1"/>
    <col min="11526" max="11526" width="44.125" style="431" customWidth="1"/>
    <col min="11527" max="11528" width="2.5" style="431" bestFit="1" customWidth="1"/>
    <col min="11529" max="11529" width="5.5" style="431" bestFit="1" customWidth="1"/>
    <col min="11530" max="11776" width="9" style="431"/>
    <col min="11777" max="11777" width="43.25" style="431" customWidth="1"/>
    <col min="11778" max="11778" width="13.5" style="431" customWidth="1"/>
    <col min="11779" max="11779" width="9.875" style="431" customWidth="1"/>
    <col min="11780" max="11780" width="19" style="431" customWidth="1"/>
    <col min="11781" max="11781" width="16.875" style="431" customWidth="1"/>
    <col min="11782" max="11782" width="44.125" style="431" customWidth="1"/>
    <col min="11783" max="11784" width="2.5" style="431" bestFit="1" customWidth="1"/>
    <col min="11785" max="11785" width="5.5" style="431" bestFit="1" customWidth="1"/>
    <col min="11786" max="12032" width="9" style="431"/>
    <col min="12033" max="12033" width="43.25" style="431" customWidth="1"/>
    <col min="12034" max="12034" width="13.5" style="431" customWidth="1"/>
    <col min="12035" max="12035" width="9.875" style="431" customWidth="1"/>
    <col min="12036" max="12036" width="19" style="431" customWidth="1"/>
    <col min="12037" max="12037" width="16.875" style="431" customWidth="1"/>
    <col min="12038" max="12038" width="44.125" style="431" customWidth="1"/>
    <col min="12039" max="12040" width="2.5" style="431" bestFit="1" customWidth="1"/>
    <col min="12041" max="12041" width="5.5" style="431" bestFit="1" customWidth="1"/>
    <col min="12042" max="12288" width="9" style="431"/>
    <col min="12289" max="12289" width="43.25" style="431" customWidth="1"/>
    <col min="12290" max="12290" width="13.5" style="431" customWidth="1"/>
    <col min="12291" max="12291" width="9.875" style="431" customWidth="1"/>
    <col min="12292" max="12292" width="19" style="431" customWidth="1"/>
    <col min="12293" max="12293" width="16.875" style="431" customWidth="1"/>
    <col min="12294" max="12294" width="44.125" style="431" customWidth="1"/>
    <col min="12295" max="12296" width="2.5" style="431" bestFit="1" customWidth="1"/>
    <col min="12297" max="12297" width="5.5" style="431" bestFit="1" customWidth="1"/>
    <col min="12298" max="12544" width="9" style="431"/>
    <col min="12545" max="12545" width="43.25" style="431" customWidth="1"/>
    <col min="12546" max="12546" width="13.5" style="431" customWidth="1"/>
    <col min="12547" max="12547" width="9.875" style="431" customWidth="1"/>
    <col min="12548" max="12548" width="19" style="431" customWidth="1"/>
    <col min="12549" max="12549" width="16.875" style="431" customWidth="1"/>
    <col min="12550" max="12550" width="44.125" style="431" customWidth="1"/>
    <col min="12551" max="12552" width="2.5" style="431" bestFit="1" customWidth="1"/>
    <col min="12553" max="12553" width="5.5" style="431" bestFit="1" customWidth="1"/>
    <col min="12554" max="12800" width="9" style="431"/>
    <col min="12801" max="12801" width="43.25" style="431" customWidth="1"/>
    <col min="12802" max="12802" width="13.5" style="431" customWidth="1"/>
    <col min="12803" max="12803" width="9.875" style="431" customWidth="1"/>
    <col min="12804" max="12804" width="19" style="431" customWidth="1"/>
    <col min="12805" max="12805" width="16.875" style="431" customWidth="1"/>
    <col min="12806" max="12806" width="44.125" style="431" customWidth="1"/>
    <col min="12807" max="12808" width="2.5" style="431" bestFit="1" customWidth="1"/>
    <col min="12809" max="12809" width="5.5" style="431" bestFit="1" customWidth="1"/>
    <col min="12810" max="13056" width="9" style="431"/>
    <col min="13057" max="13057" width="43.25" style="431" customWidth="1"/>
    <col min="13058" max="13058" width="13.5" style="431" customWidth="1"/>
    <col min="13059" max="13059" width="9.875" style="431" customWidth="1"/>
    <col min="13060" max="13060" width="19" style="431" customWidth="1"/>
    <col min="13061" max="13061" width="16.875" style="431" customWidth="1"/>
    <col min="13062" max="13062" width="44.125" style="431" customWidth="1"/>
    <col min="13063" max="13064" width="2.5" style="431" bestFit="1" customWidth="1"/>
    <col min="13065" max="13065" width="5.5" style="431" bestFit="1" customWidth="1"/>
    <col min="13066" max="13312" width="9" style="431"/>
    <col min="13313" max="13313" width="43.25" style="431" customWidth="1"/>
    <col min="13314" max="13314" width="13.5" style="431" customWidth="1"/>
    <col min="13315" max="13315" width="9.875" style="431" customWidth="1"/>
    <col min="13316" max="13316" width="19" style="431" customWidth="1"/>
    <col min="13317" max="13317" width="16.875" style="431" customWidth="1"/>
    <col min="13318" max="13318" width="44.125" style="431" customWidth="1"/>
    <col min="13319" max="13320" width="2.5" style="431" bestFit="1" customWidth="1"/>
    <col min="13321" max="13321" width="5.5" style="431" bestFit="1" customWidth="1"/>
    <col min="13322" max="13568" width="9" style="431"/>
    <col min="13569" max="13569" width="43.25" style="431" customWidth="1"/>
    <col min="13570" max="13570" width="13.5" style="431" customWidth="1"/>
    <col min="13571" max="13571" width="9.875" style="431" customWidth="1"/>
    <col min="13572" max="13572" width="19" style="431" customWidth="1"/>
    <col min="13573" max="13573" width="16.875" style="431" customWidth="1"/>
    <col min="13574" max="13574" width="44.125" style="431" customWidth="1"/>
    <col min="13575" max="13576" width="2.5" style="431" bestFit="1" customWidth="1"/>
    <col min="13577" max="13577" width="5.5" style="431" bestFit="1" customWidth="1"/>
    <col min="13578" max="13824" width="9" style="431"/>
    <col min="13825" max="13825" width="43.25" style="431" customWidth="1"/>
    <col min="13826" max="13826" width="13.5" style="431" customWidth="1"/>
    <col min="13827" max="13827" width="9.875" style="431" customWidth="1"/>
    <col min="13828" max="13828" width="19" style="431" customWidth="1"/>
    <col min="13829" max="13829" width="16.875" style="431" customWidth="1"/>
    <col min="13830" max="13830" width="44.125" style="431" customWidth="1"/>
    <col min="13831" max="13832" width="2.5" style="431" bestFit="1" customWidth="1"/>
    <col min="13833" max="13833" width="5.5" style="431" bestFit="1" customWidth="1"/>
    <col min="13834" max="14080" width="9" style="431"/>
    <col min="14081" max="14081" width="43.25" style="431" customWidth="1"/>
    <col min="14082" max="14082" width="13.5" style="431" customWidth="1"/>
    <col min="14083" max="14083" width="9.875" style="431" customWidth="1"/>
    <col min="14084" max="14084" width="19" style="431" customWidth="1"/>
    <col min="14085" max="14085" width="16.875" style="431" customWidth="1"/>
    <col min="14086" max="14086" width="44.125" style="431" customWidth="1"/>
    <col min="14087" max="14088" width="2.5" style="431" bestFit="1" customWidth="1"/>
    <col min="14089" max="14089" width="5.5" style="431" bestFit="1" customWidth="1"/>
    <col min="14090" max="14336" width="9" style="431"/>
    <col min="14337" max="14337" width="43.25" style="431" customWidth="1"/>
    <col min="14338" max="14338" width="13.5" style="431" customWidth="1"/>
    <col min="14339" max="14339" width="9.875" style="431" customWidth="1"/>
    <col min="14340" max="14340" width="19" style="431" customWidth="1"/>
    <col min="14341" max="14341" width="16.875" style="431" customWidth="1"/>
    <col min="14342" max="14342" width="44.125" style="431" customWidth="1"/>
    <col min="14343" max="14344" width="2.5" style="431" bestFit="1" customWidth="1"/>
    <col min="14345" max="14345" width="5.5" style="431" bestFit="1" customWidth="1"/>
    <col min="14346" max="14592" width="9" style="431"/>
    <col min="14593" max="14593" width="43.25" style="431" customWidth="1"/>
    <col min="14594" max="14594" width="13.5" style="431" customWidth="1"/>
    <col min="14595" max="14595" width="9.875" style="431" customWidth="1"/>
    <col min="14596" max="14596" width="19" style="431" customWidth="1"/>
    <col min="14597" max="14597" width="16.875" style="431" customWidth="1"/>
    <col min="14598" max="14598" width="44.125" style="431" customWidth="1"/>
    <col min="14599" max="14600" width="2.5" style="431" bestFit="1" customWidth="1"/>
    <col min="14601" max="14601" width="5.5" style="431" bestFit="1" customWidth="1"/>
    <col min="14602" max="14848" width="9" style="431"/>
    <col min="14849" max="14849" width="43.25" style="431" customWidth="1"/>
    <col min="14850" max="14850" width="13.5" style="431" customWidth="1"/>
    <col min="14851" max="14851" width="9.875" style="431" customWidth="1"/>
    <col min="14852" max="14852" width="19" style="431" customWidth="1"/>
    <col min="14853" max="14853" width="16.875" style="431" customWidth="1"/>
    <col min="14854" max="14854" width="44.125" style="431" customWidth="1"/>
    <col min="14855" max="14856" width="2.5" style="431" bestFit="1" customWidth="1"/>
    <col min="14857" max="14857" width="5.5" style="431" bestFit="1" customWidth="1"/>
    <col min="14858" max="15104" width="9" style="431"/>
    <col min="15105" max="15105" width="43.25" style="431" customWidth="1"/>
    <col min="15106" max="15106" width="13.5" style="431" customWidth="1"/>
    <col min="15107" max="15107" width="9.875" style="431" customWidth="1"/>
    <col min="15108" max="15108" width="19" style="431" customWidth="1"/>
    <col min="15109" max="15109" width="16.875" style="431" customWidth="1"/>
    <col min="15110" max="15110" width="44.125" style="431" customWidth="1"/>
    <col min="15111" max="15112" width="2.5" style="431" bestFit="1" customWidth="1"/>
    <col min="15113" max="15113" width="5.5" style="431" bestFit="1" customWidth="1"/>
    <col min="15114" max="15360" width="9" style="431"/>
    <col min="15361" max="15361" width="43.25" style="431" customWidth="1"/>
    <col min="15362" max="15362" width="13.5" style="431" customWidth="1"/>
    <col min="15363" max="15363" width="9.875" style="431" customWidth="1"/>
    <col min="15364" max="15364" width="19" style="431" customWidth="1"/>
    <col min="15365" max="15365" width="16.875" style="431" customWidth="1"/>
    <col min="15366" max="15366" width="44.125" style="431" customWidth="1"/>
    <col min="15367" max="15368" width="2.5" style="431" bestFit="1" customWidth="1"/>
    <col min="15369" max="15369" width="5.5" style="431" bestFit="1" customWidth="1"/>
    <col min="15370" max="15616" width="9" style="431"/>
    <col min="15617" max="15617" width="43.25" style="431" customWidth="1"/>
    <col min="15618" max="15618" width="13.5" style="431" customWidth="1"/>
    <col min="15619" max="15619" width="9.875" style="431" customWidth="1"/>
    <col min="15620" max="15620" width="19" style="431" customWidth="1"/>
    <col min="15621" max="15621" width="16.875" style="431" customWidth="1"/>
    <col min="15622" max="15622" width="44.125" style="431" customWidth="1"/>
    <col min="15623" max="15624" width="2.5" style="431" bestFit="1" customWidth="1"/>
    <col min="15625" max="15625" width="5.5" style="431" bestFit="1" customWidth="1"/>
    <col min="15626" max="15872" width="9" style="431"/>
    <col min="15873" max="15873" width="43.25" style="431" customWidth="1"/>
    <col min="15874" max="15874" width="13.5" style="431" customWidth="1"/>
    <col min="15875" max="15875" width="9.875" style="431" customWidth="1"/>
    <col min="15876" max="15876" width="19" style="431" customWidth="1"/>
    <col min="15877" max="15877" width="16.875" style="431" customWidth="1"/>
    <col min="15878" max="15878" width="44.125" style="431" customWidth="1"/>
    <col min="15879" max="15880" width="2.5" style="431" bestFit="1" customWidth="1"/>
    <col min="15881" max="15881" width="5.5" style="431" bestFit="1" customWidth="1"/>
    <col min="15882" max="16128" width="9" style="431"/>
    <col min="16129" max="16129" width="43.25" style="431" customWidth="1"/>
    <col min="16130" max="16130" width="13.5" style="431" customWidth="1"/>
    <col min="16131" max="16131" width="9.875" style="431" customWidth="1"/>
    <col min="16132" max="16132" width="19" style="431" customWidth="1"/>
    <col min="16133" max="16133" width="16.875" style="431" customWidth="1"/>
    <col min="16134" max="16134" width="44.125" style="431" customWidth="1"/>
    <col min="16135" max="16136" width="2.5" style="431" bestFit="1" customWidth="1"/>
    <col min="16137" max="16137" width="5.5" style="431" bestFit="1" customWidth="1"/>
    <col min="16138" max="16384" width="9" style="431"/>
  </cols>
  <sheetData>
    <row r="1" spans="1:6" ht="13.5" customHeight="1">
      <c r="A1" s="430" t="s">
        <v>393</v>
      </c>
      <c r="C1" s="432"/>
      <c r="D1" s="432"/>
      <c r="E1" s="432"/>
      <c r="F1" s="433"/>
    </row>
    <row r="2" spans="1:6" s="430" customFormat="1" ht="13.5" customHeight="1">
      <c r="A2" s="431" t="s">
        <v>394</v>
      </c>
      <c r="B2" s="434"/>
      <c r="C2" s="648" t="s">
        <v>395</v>
      </c>
      <c r="D2" s="648"/>
      <c r="E2" s="648"/>
      <c r="F2" s="433" t="s">
        <v>554</v>
      </c>
    </row>
    <row r="3" spans="1:6" ht="13.5" customHeight="1">
      <c r="A3" s="431" t="s">
        <v>394</v>
      </c>
      <c r="B3" s="435" t="s">
        <v>396</v>
      </c>
      <c r="C3" s="648"/>
      <c r="D3" s="648"/>
      <c r="E3" s="648"/>
      <c r="F3" s="431" t="s">
        <v>555</v>
      </c>
    </row>
    <row r="4" spans="1:6" s="432" customFormat="1" ht="13.5" customHeight="1">
      <c r="A4" s="431" t="s">
        <v>394</v>
      </c>
      <c r="B4" s="433"/>
      <c r="F4" s="433" t="s">
        <v>397</v>
      </c>
    </row>
    <row r="5" spans="1:6" ht="13.5" customHeight="1">
      <c r="A5" s="436" t="s">
        <v>398</v>
      </c>
      <c r="B5" s="437" t="s">
        <v>399</v>
      </c>
      <c r="C5" s="437" t="s">
        <v>400</v>
      </c>
      <c r="D5" s="437" t="s">
        <v>401</v>
      </c>
      <c r="E5" s="437" t="s">
        <v>402</v>
      </c>
      <c r="F5" s="437" t="s">
        <v>403</v>
      </c>
    </row>
    <row r="6" spans="1:6" ht="13.5" customHeight="1">
      <c r="A6" s="438" t="s">
        <v>404</v>
      </c>
      <c r="B6" s="439"/>
      <c r="C6" s="439"/>
      <c r="D6" s="440"/>
      <c r="E6" s="439"/>
      <c r="F6" s="441" t="s">
        <v>405</v>
      </c>
    </row>
    <row r="7" spans="1:6" ht="13.5" customHeight="1">
      <c r="A7" s="442" t="s">
        <v>406</v>
      </c>
      <c r="B7" s="443" t="s">
        <v>407</v>
      </c>
      <c r="C7" s="443" t="s">
        <v>408</v>
      </c>
      <c r="D7" s="444"/>
      <c r="E7" s="443"/>
      <c r="F7" s="445"/>
    </row>
    <row r="8" spans="1:6" ht="13.5" customHeight="1">
      <c r="A8" s="446" t="s">
        <v>409</v>
      </c>
      <c r="B8" s="447"/>
      <c r="C8" s="447"/>
      <c r="D8" s="448"/>
      <c r="E8" s="447"/>
      <c r="F8" s="449" t="s">
        <v>410</v>
      </c>
    </row>
    <row r="9" spans="1:6" ht="13.5" customHeight="1">
      <c r="A9" s="438" t="s">
        <v>411</v>
      </c>
      <c r="B9" s="443"/>
      <c r="C9" s="443"/>
      <c r="D9" s="444"/>
      <c r="E9" s="443"/>
      <c r="F9" s="445" t="s">
        <v>412</v>
      </c>
    </row>
    <row r="10" spans="1:6" ht="13.5" customHeight="1">
      <c r="A10" s="442" t="s">
        <v>409</v>
      </c>
      <c r="B10" s="443" t="s">
        <v>413</v>
      </c>
      <c r="C10" s="443" t="s">
        <v>414</v>
      </c>
      <c r="D10" s="444" t="s">
        <v>415</v>
      </c>
      <c r="E10" s="443"/>
      <c r="F10" s="450"/>
    </row>
    <row r="11" spans="1:6" ht="13.5" customHeight="1">
      <c r="A11" s="446" t="s">
        <v>409</v>
      </c>
      <c r="B11" s="447"/>
      <c r="C11" s="447"/>
      <c r="D11" s="448"/>
      <c r="E11" s="447"/>
      <c r="F11" s="449" t="s">
        <v>410</v>
      </c>
    </row>
    <row r="12" spans="1:6" ht="13.5" customHeight="1">
      <c r="A12" s="442"/>
      <c r="B12" s="443"/>
      <c r="C12" s="443"/>
      <c r="D12" s="444"/>
      <c r="E12" s="443"/>
      <c r="F12" s="445"/>
    </row>
    <row r="13" spans="1:6" ht="13.5" customHeight="1">
      <c r="A13" s="442" t="s">
        <v>416</v>
      </c>
      <c r="B13" s="443" t="s">
        <v>417</v>
      </c>
      <c r="C13" s="443" t="s">
        <v>408</v>
      </c>
      <c r="D13" s="444"/>
      <c r="E13" s="461"/>
      <c r="F13" s="445"/>
    </row>
    <row r="14" spans="1:6" ht="13.5" customHeight="1">
      <c r="A14" s="446"/>
      <c r="B14" s="447"/>
      <c r="C14" s="447"/>
      <c r="D14" s="448"/>
      <c r="E14" s="447"/>
      <c r="F14" s="449"/>
    </row>
    <row r="15" spans="1:6" ht="13.5" customHeight="1">
      <c r="A15" s="442" t="s">
        <v>418</v>
      </c>
      <c r="B15" s="443"/>
      <c r="C15" s="443"/>
      <c r="D15" s="444"/>
      <c r="E15" s="443"/>
      <c r="F15" s="445"/>
    </row>
    <row r="16" spans="1:6" ht="13.5" customHeight="1">
      <c r="A16" s="442" t="s">
        <v>419</v>
      </c>
      <c r="B16" s="443"/>
      <c r="C16" s="443"/>
      <c r="D16" s="444"/>
      <c r="E16" s="443"/>
      <c r="F16" s="445"/>
    </row>
    <row r="17" spans="1:6" ht="13.5" customHeight="1">
      <c r="A17" s="446" t="s">
        <v>420</v>
      </c>
      <c r="B17" s="447"/>
      <c r="C17" s="447"/>
      <c r="D17" s="448"/>
      <c r="E17" s="447"/>
      <c r="F17" s="449"/>
    </row>
    <row r="18" spans="1:6" ht="13.5" customHeight="1">
      <c r="A18" s="442" t="s">
        <v>421</v>
      </c>
      <c r="B18" s="443"/>
      <c r="C18" s="443"/>
      <c r="D18" s="444"/>
      <c r="E18" s="443"/>
      <c r="F18" s="445"/>
    </row>
    <row r="19" spans="1:6" ht="13.5" customHeight="1">
      <c r="A19" s="442"/>
      <c r="B19" s="443"/>
      <c r="C19" s="443"/>
      <c r="D19" s="444"/>
      <c r="E19" s="443"/>
      <c r="F19" s="445"/>
    </row>
    <row r="20" spans="1:6" ht="13.5" customHeight="1">
      <c r="A20" s="446"/>
      <c r="B20" s="447"/>
      <c r="C20" s="447"/>
      <c r="D20" s="448"/>
      <c r="E20" s="447"/>
      <c r="F20" s="449"/>
    </row>
    <row r="21" spans="1:6" ht="13.5" customHeight="1">
      <c r="A21" s="442"/>
      <c r="B21" s="443"/>
      <c r="C21" s="443"/>
      <c r="D21" s="444"/>
      <c r="E21" s="443"/>
      <c r="F21" s="445"/>
    </row>
    <row r="22" spans="1:6" ht="13.5" customHeight="1">
      <c r="A22" s="442"/>
      <c r="B22" s="443"/>
      <c r="C22" s="443"/>
      <c r="D22" s="444"/>
      <c r="E22" s="443"/>
      <c r="F22" s="445"/>
    </row>
    <row r="23" spans="1:6" ht="13.5" customHeight="1">
      <c r="A23" s="446"/>
      <c r="B23" s="447"/>
      <c r="C23" s="447"/>
      <c r="D23" s="448"/>
      <c r="E23" s="447"/>
      <c r="F23" s="449"/>
    </row>
    <row r="24" spans="1:6" ht="13.5" customHeight="1">
      <c r="A24" s="442"/>
      <c r="B24" s="443"/>
      <c r="C24" s="443"/>
      <c r="D24" s="444"/>
      <c r="E24" s="443"/>
      <c r="F24" s="445"/>
    </row>
    <row r="25" spans="1:6" ht="13.5" customHeight="1">
      <c r="A25" s="442"/>
      <c r="B25" s="443"/>
      <c r="C25" s="443"/>
      <c r="D25" s="444"/>
      <c r="E25" s="443"/>
      <c r="F25" s="445"/>
    </row>
    <row r="26" spans="1:6" ht="13.5" customHeight="1">
      <c r="A26" s="446"/>
      <c r="B26" s="447"/>
      <c r="C26" s="447"/>
      <c r="D26" s="448"/>
      <c r="E26" s="447"/>
      <c r="F26" s="449"/>
    </row>
    <row r="27" spans="1:6" ht="13.5" customHeight="1">
      <c r="A27" s="442"/>
      <c r="B27" s="443"/>
      <c r="C27" s="443"/>
      <c r="D27" s="444"/>
      <c r="E27" s="443"/>
      <c r="F27" s="445"/>
    </row>
    <row r="28" spans="1:6" ht="13.5" customHeight="1">
      <c r="A28" s="442"/>
      <c r="B28" s="443"/>
      <c r="C28" s="443"/>
      <c r="D28" s="444"/>
      <c r="E28" s="443"/>
      <c r="F28" s="445"/>
    </row>
    <row r="29" spans="1:6" ht="13.5" customHeight="1">
      <c r="A29" s="442"/>
      <c r="B29" s="443"/>
      <c r="C29" s="443"/>
      <c r="D29" s="444"/>
      <c r="E29" s="443"/>
      <c r="F29" s="445"/>
    </row>
    <row r="30" spans="1:6" ht="13.5" customHeight="1">
      <c r="A30" s="438"/>
      <c r="B30" s="439"/>
      <c r="C30" s="439"/>
      <c r="D30" s="440"/>
      <c r="E30" s="439"/>
      <c r="F30" s="441"/>
    </row>
    <row r="31" spans="1:6" ht="13.5" customHeight="1">
      <c r="A31" s="442"/>
      <c r="B31" s="443"/>
      <c r="C31" s="443"/>
      <c r="D31" s="444"/>
      <c r="E31" s="443"/>
      <c r="F31" s="445"/>
    </row>
    <row r="32" spans="1:6" ht="13.5" customHeight="1">
      <c r="A32" s="442"/>
      <c r="B32" s="443"/>
      <c r="C32" s="443"/>
      <c r="D32" s="444"/>
      <c r="E32" s="443"/>
      <c r="F32" s="445"/>
    </row>
    <row r="33" spans="1:6" ht="13.5" customHeight="1">
      <c r="A33" s="438"/>
      <c r="B33" s="439"/>
      <c r="C33" s="439"/>
      <c r="D33" s="440"/>
      <c r="E33" s="439"/>
      <c r="F33" s="441"/>
    </row>
    <row r="34" spans="1:6" ht="13.5" customHeight="1">
      <c r="A34" s="442"/>
      <c r="B34" s="443"/>
      <c r="C34" s="443"/>
      <c r="D34" s="444"/>
      <c r="E34" s="443"/>
      <c r="F34" s="445"/>
    </row>
    <row r="35" spans="1:6" ht="13.5" customHeight="1">
      <c r="A35" s="442"/>
      <c r="B35" s="443"/>
      <c r="C35" s="443"/>
      <c r="D35" s="444"/>
      <c r="E35" s="443"/>
      <c r="F35" s="445"/>
    </row>
    <row r="36" spans="1:6" ht="13.5" customHeight="1">
      <c r="A36" s="438"/>
      <c r="B36" s="439"/>
      <c r="C36" s="439"/>
      <c r="D36" s="440"/>
      <c r="E36" s="439"/>
      <c r="F36" s="441"/>
    </row>
    <row r="37" spans="1:6" ht="13.5" customHeight="1">
      <c r="A37" s="442"/>
      <c r="B37" s="443"/>
      <c r="C37" s="443"/>
      <c r="D37" s="444"/>
      <c r="E37" s="443"/>
      <c r="F37" s="445"/>
    </row>
    <row r="38" spans="1:6" ht="13.5" customHeight="1">
      <c r="A38" s="442"/>
      <c r="B38" s="443"/>
      <c r="C38" s="443"/>
      <c r="D38" s="444"/>
      <c r="E38" s="443"/>
      <c r="F38" s="445"/>
    </row>
    <row r="39" spans="1:6" ht="13.5" customHeight="1">
      <c r="A39" s="438"/>
      <c r="B39" s="439"/>
      <c r="C39" s="439"/>
      <c r="D39" s="440"/>
      <c r="E39" s="439"/>
      <c r="F39" s="441"/>
    </row>
    <row r="40" spans="1:6" ht="13.5" customHeight="1">
      <c r="A40" s="442"/>
      <c r="B40" s="443"/>
      <c r="C40" s="443"/>
      <c r="D40" s="444"/>
      <c r="E40" s="443"/>
      <c r="F40" s="445"/>
    </row>
    <row r="41" spans="1:6" ht="13.5" customHeight="1">
      <c r="A41" s="446"/>
      <c r="B41" s="447"/>
      <c r="C41" s="447"/>
      <c r="D41" s="448"/>
      <c r="E41" s="447"/>
      <c r="F41" s="449"/>
    </row>
    <row r="42" spans="1:6" ht="13.5" customHeight="1">
      <c r="A42" s="431" t="s">
        <v>553</v>
      </c>
    </row>
  </sheetData>
  <mergeCells count="1">
    <mergeCell ref="C2:E3"/>
  </mergeCells>
  <phoneticPr fontId="51"/>
  <printOptions horizontalCentered="1"/>
  <pageMargins left="0.19685039370078741" right="0.19685039370078741" top="0.62992125984251968" bottom="0.39370078740157483" header="0.55118110236220474" footer="0.3937007874015748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F02-9332-43DB-BEBB-398A449571DD}">
  <dimension ref="A1:G43"/>
  <sheetViews>
    <sheetView showGridLines="0" view="pageBreakPreview" zoomScale="75" zoomScaleNormal="75" zoomScaleSheetLayoutView="75" workbookViewId="0">
      <selection activeCell="F4" sqref="F4"/>
    </sheetView>
  </sheetViews>
  <sheetFormatPr defaultRowHeight="13.5" customHeight="1"/>
  <cols>
    <col min="1" max="1" width="3.875" style="431" customWidth="1"/>
    <col min="2" max="2" width="40.625" style="431" customWidth="1"/>
    <col min="3" max="3" width="7.5" style="431" customWidth="1"/>
    <col min="4" max="4" width="20.75" style="431" customWidth="1"/>
    <col min="5" max="5" width="40.625" style="431" customWidth="1"/>
    <col min="6" max="6" width="16.875" style="431" customWidth="1"/>
    <col min="7" max="7" width="13.625" style="431" customWidth="1"/>
    <col min="8" max="9" width="2.5" style="431" bestFit="1" customWidth="1"/>
    <col min="10" max="10" width="5.5" style="431" bestFit="1" customWidth="1"/>
    <col min="11" max="256" width="9" style="431"/>
    <col min="257" max="257" width="3.875" style="431" customWidth="1"/>
    <col min="258" max="258" width="40.625" style="431" customWidth="1"/>
    <col min="259" max="259" width="7.5" style="431" customWidth="1"/>
    <col min="260" max="260" width="20.75" style="431" customWidth="1"/>
    <col min="261" max="261" width="40.625" style="431" customWidth="1"/>
    <col min="262" max="262" width="16.875" style="431" customWidth="1"/>
    <col min="263" max="263" width="13.625" style="431" customWidth="1"/>
    <col min="264" max="265" width="2.5" style="431" bestFit="1" customWidth="1"/>
    <col min="266" max="266" width="5.5" style="431" bestFit="1" customWidth="1"/>
    <col min="267" max="512" width="9" style="431"/>
    <col min="513" max="513" width="3.875" style="431" customWidth="1"/>
    <col min="514" max="514" width="40.625" style="431" customWidth="1"/>
    <col min="515" max="515" width="7.5" style="431" customWidth="1"/>
    <col min="516" max="516" width="20.75" style="431" customWidth="1"/>
    <col min="517" max="517" width="40.625" style="431" customWidth="1"/>
    <col min="518" max="518" width="16.875" style="431" customWidth="1"/>
    <col min="519" max="519" width="13.625" style="431" customWidth="1"/>
    <col min="520" max="521" width="2.5" style="431" bestFit="1" customWidth="1"/>
    <col min="522" max="522" width="5.5" style="431" bestFit="1" customWidth="1"/>
    <col min="523" max="768" width="9" style="431"/>
    <col min="769" max="769" width="3.875" style="431" customWidth="1"/>
    <col min="770" max="770" width="40.625" style="431" customWidth="1"/>
    <col min="771" max="771" width="7.5" style="431" customWidth="1"/>
    <col min="772" max="772" width="20.75" style="431" customWidth="1"/>
    <col min="773" max="773" width="40.625" style="431" customWidth="1"/>
    <col min="774" max="774" width="16.875" style="431" customWidth="1"/>
    <col min="775" max="775" width="13.625" style="431" customWidth="1"/>
    <col min="776" max="777" width="2.5" style="431" bestFit="1" customWidth="1"/>
    <col min="778" max="778" width="5.5" style="431" bestFit="1" customWidth="1"/>
    <col min="779" max="1024" width="9" style="431"/>
    <col min="1025" max="1025" width="3.875" style="431" customWidth="1"/>
    <col min="1026" max="1026" width="40.625" style="431" customWidth="1"/>
    <col min="1027" max="1027" width="7.5" style="431" customWidth="1"/>
    <col min="1028" max="1028" width="20.75" style="431" customWidth="1"/>
    <col min="1029" max="1029" width="40.625" style="431" customWidth="1"/>
    <col min="1030" max="1030" width="16.875" style="431" customWidth="1"/>
    <col min="1031" max="1031" width="13.625" style="431" customWidth="1"/>
    <col min="1032" max="1033" width="2.5" style="431" bestFit="1" customWidth="1"/>
    <col min="1034" max="1034" width="5.5" style="431" bestFit="1" customWidth="1"/>
    <col min="1035" max="1280" width="9" style="431"/>
    <col min="1281" max="1281" width="3.875" style="431" customWidth="1"/>
    <col min="1282" max="1282" width="40.625" style="431" customWidth="1"/>
    <col min="1283" max="1283" width="7.5" style="431" customWidth="1"/>
    <col min="1284" max="1284" width="20.75" style="431" customWidth="1"/>
    <col min="1285" max="1285" width="40.625" style="431" customWidth="1"/>
    <col min="1286" max="1286" width="16.875" style="431" customWidth="1"/>
    <col min="1287" max="1287" width="13.625" style="431" customWidth="1"/>
    <col min="1288" max="1289" width="2.5" style="431" bestFit="1" customWidth="1"/>
    <col min="1290" max="1290" width="5.5" style="431" bestFit="1" customWidth="1"/>
    <col min="1291" max="1536" width="9" style="431"/>
    <col min="1537" max="1537" width="3.875" style="431" customWidth="1"/>
    <col min="1538" max="1538" width="40.625" style="431" customWidth="1"/>
    <col min="1539" max="1539" width="7.5" style="431" customWidth="1"/>
    <col min="1540" max="1540" width="20.75" style="431" customWidth="1"/>
    <col min="1541" max="1541" width="40.625" style="431" customWidth="1"/>
    <col min="1542" max="1542" width="16.875" style="431" customWidth="1"/>
    <col min="1543" max="1543" width="13.625" style="431" customWidth="1"/>
    <col min="1544" max="1545" width="2.5" style="431" bestFit="1" customWidth="1"/>
    <col min="1546" max="1546" width="5.5" style="431" bestFit="1" customWidth="1"/>
    <col min="1547" max="1792" width="9" style="431"/>
    <col min="1793" max="1793" width="3.875" style="431" customWidth="1"/>
    <col min="1794" max="1794" width="40.625" style="431" customWidth="1"/>
    <col min="1795" max="1795" width="7.5" style="431" customWidth="1"/>
    <col min="1796" max="1796" width="20.75" style="431" customWidth="1"/>
    <col min="1797" max="1797" width="40.625" style="431" customWidth="1"/>
    <col min="1798" max="1798" width="16.875" style="431" customWidth="1"/>
    <col min="1799" max="1799" width="13.625" style="431" customWidth="1"/>
    <col min="1800" max="1801" width="2.5" style="431" bestFit="1" customWidth="1"/>
    <col min="1802" max="1802" width="5.5" style="431" bestFit="1" customWidth="1"/>
    <col min="1803" max="2048" width="9" style="431"/>
    <col min="2049" max="2049" width="3.875" style="431" customWidth="1"/>
    <col min="2050" max="2050" width="40.625" style="431" customWidth="1"/>
    <col min="2051" max="2051" width="7.5" style="431" customWidth="1"/>
    <col min="2052" max="2052" width="20.75" style="431" customWidth="1"/>
    <col min="2053" max="2053" width="40.625" style="431" customWidth="1"/>
    <col min="2054" max="2054" width="16.875" style="431" customWidth="1"/>
    <col min="2055" max="2055" width="13.625" style="431" customWidth="1"/>
    <col min="2056" max="2057" width="2.5" style="431" bestFit="1" customWidth="1"/>
    <col min="2058" max="2058" width="5.5" style="431" bestFit="1" customWidth="1"/>
    <col min="2059" max="2304" width="9" style="431"/>
    <col min="2305" max="2305" width="3.875" style="431" customWidth="1"/>
    <col min="2306" max="2306" width="40.625" style="431" customWidth="1"/>
    <col min="2307" max="2307" width="7.5" style="431" customWidth="1"/>
    <col min="2308" max="2308" width="20.75" style="431" customWidth="1"/>
    <col min="2309" max="2309" width="40.625" style="431" customWidth="1"/>
    <col min="2310" max="2310" width="16.875" style="431" customWidth="1"/>
    <col min="2311" max="2311" width="13.625" style="431" customWidth="1"/>
    <col min="2312" max="2313" width="2.5" style="431" bestFit="1" customWidth="1"/>
    <col min="2314" max="2314" width="5.5" style="431" bestFit="1" customWidth="1"/>
    <col min="2315" max="2560" width="9" style="431"/>
    <col min="2561" max="2561" width="3.875" style="431" customWidth="1"/>
    <col min="2562" max="2562" width="40.625" style="431" customWidth="1"/>
    <col min="2563" max="2563" width="7.5" style="431" customWidth="1"/>
    <col min="2564" max="2564" width="20.75" style="431" customWidth="1"/>
    <col min="2565" max="2565" width="40.625" style="431" customWidth="1"/>
    <col min="2566" max="2566" width="16.875" style="431" customWidth="1"/>
    <col min="2567" max="2567" width="13.625" style="431" customWidth="1"/>
    <col min="2568" max="2569" width="2.5" style="431" bestFit="1" customWidth="1"/>
    <col min="2570" max="2570" width="5.5" style="431" bestFit="1" customWidth="1"/>
    <col min="2571" max="2816" width="9" style="431"/>
    <col min="2817" max="2817" width="3.875" style="431" customWidth="1"/>
    <col min="2818" max="2818" width="40.625" style="431" customWidth="1"/>
    <col min="2819" max="2819" width="7.5" style="431" customWidth="1"/>
    <col min="2820" max="2820" width="20.75" style="431" customWidth="1"/>
    <col min="2821" max="2821" width="40.625" style="431" customWidth="1"/>
    <col min="2822" max="2822" width="16.875" style="431" customWidth="1"/>
    <col min="2823" max="2823" width="13.625" style="431" customWidth="1"/>
    <col min="2824" max="2825" width="2.5" style="431" bestFit="1" customWidth="1"/>
    <col min="2826" max="2826" width="5.5" style="431" bestFit="1" customWidth="1"/>
    <col min="2827" max="3072" width="9" style="431"/>
    <col min="3073" max="3073" width="3.875" style="431" customWidth="1"/>
    <col min="3074" max="3074" width="40.625" style="431" customWidth="1"/>
    <col min="3075" max="3075" width="7.5" style="431" customWidth="1"/>
    <col min="3076" max="3076" width="20.75" style="431" customWidth="1"/>
    <col min="3077" max="3077" width="40.625" style="431" customWidth="1"/>
    <col min="3078" max="3078" width="16.875" style="431" customWidth="1"/>
    <col min="3079" max="3079" width="13.625" style="431" customWidth="1"/>
    <col min="3080" max="3081" width="2.5" style="431" bestFit="1" customWidth="1"/>
    <col min="3082" max="3082" width="5.5" style="431" bestFit="1" customWidth="1"/>
    <col min="3083" max="3328" width="9" style="431"/>
    <col min="3329" max="3329" width="3.875" style="431" customWidth="1"/>
    <col min="3330" max="3330" width="40.625" style="431" customWidth="1"/>
    <col min="3331" max="3331" width="7.5" style="431" customWidth="1"/>
    <col min="3332" max="3332" width="20.75" style="431" customWidth="1"/>
    <col min="3333" max="3333" width="40.625" style="431" customWidth="1"/>
    <col min="3334" max="3334" width="16.875" style="431" customWidth="1"/>
    <col min="3335" max="3335" width="13.625" style="431" customWidth="1"/>
    <col min="3336" max="3337" width="2.5" style="431" bestFit="1" customWidth="1"/>
    <col min="3338" max="3338" width="5.5" style="431" bestFit="1" customWidth="1"/>
    <col min="3339" max="3584" width="9" style="431"/>
    <col min="3585" max="3585" width="3.875" style="431" customWidth="1"/>
    <col min="3586" max="3586" width="40.625" style="431" customWidth="1"/>
    <col min="3587" max="3587" width="7.5" style="431" customWidth="1"/>
    <col min="3588" max="3588" width="20.75" style="431" customWidth="1"/>
    <col min="3589" max="3589" width="40.625" style="431" customWidth="1"/>
    <col min="3590" max="3590" width="16.875" style="431" customWidth="1"/>
    <col min="3591" max="3591" width="13.625" style="431" customWidth="1"/>
    <col min="3592" max="3593" width="2.5" style="431" bestFit="1" customWidth="1"/>
    <col min="3594" max="3594" width="5.5" style="431" bestFit="1" customWidth="1"/>
    <col min="3595" max="3840" width="9" style="431"/>
    <col min="3841" max="3841" width="3.875" style="431" customWidth="1"/>
    <col min="3842" max="3842" width="40.625" style="431" customWidth="1"/>
    <col min="3843" max="3843" width="7.5" style="431" customWidth="1"/>
    <col min="3844" max="3844" width="20.75" style="431" customWidth="1"/>
    <col min="3845" max="3845" width="40.625" style="431" customWidth="1"/>
    <col min="3846" max="3846" width="16.875" style="431" customWidth="1"/>
    <col min="3847" max="3847" width="13.625" style="431" customWidth="1"/>
    <col min="3848" max="3849" width="2.5" style="431" bestFit="1" customWidth="1"/>
    <col min="3850" max="3850" width="5.5" style="431" bestFit="1" customWidth="1"/>
    <col min="3851" max="4096" width="9" style="431"/>
    <col min="4097" max="4097" width="3.875" style="431" customWidth="1"/>
    <col min="4098" max="4098" width="40.625" style="431" customWidth="1"/>
    <col min="4099" max="4099" width="7.5" style="431" customWidth="1"/>
    <col min="4100" max="4100" width="20.75" style="431" customWidth="1"/>
    <col min="4101" max="4101" width="40.625" style="431" customWidth="1"/>
    <col min="4102" max="4102" width="16.875" style="431" customWidth="1"/>
    <col min="4103" max="4103" width="13.625" style="431" customWidth="1"/>
    <col min="4104" max="4105" width="2.5" style="431" bestFit="1" customWidth="1"/>
    <col min="4106" max="4106" width="5.5" style="431" bestFit="1" customWidth="1"/>
    <col min="4107" max="4352" width="9" style="431"/>
    <col min="4353" max="4353" width="3.875" style="431" customWidth="1"/>
    <col min="4354" max="4354" width="40.625" style="431" customWidth="1"/>
    <col min="4355" max="4355" width="7.5" style="431" customWidth="1"/>
    <col min="4356" max="4356" width="20.75" style="431" customWidth="1"/>
    <col min="4357" max="4357" width="40.625" style="431" customWidth="1"/>
    <col min="4358" max="4358" width="16.875" style="431" customWidth="1"/>
    <col min="4359" max="4359" width="13.625" style="431" customWidth="1"/>
    <col min="4360" max="4361" width="2.5" style="431" bestFit="1" customWidth="1"/>
    <col min="4362" max="4362" width="5.5" style="431" bestFit="1" customWidth="1"/>
    <col min="4363" max="4608" width="9" style="431"/>
    <col min="4609" max="4609" width="3.875" style="431" customWidth="1"/>
    <col min="4610" max="4610" width="40.625" style="431" customWidth="1"/>
    <col min="4611" max="4611" width="7.5" style="431" customWidth="1"/>
    <col min="4612" max="4612" width="20.75" style="431" customWidth="1"/>
    <col min="4613" max="4613" width="40.625" style="431" customWidth="1"/>
    <col min="4614" max="4614" width="16.875" style="431" customWidth="1"/>
    <col min="4615" max="4615" width="13.625" style="431" customWidth="1"/>
    <col min="4616" max="4617" width="2.5" style="431" bestFit="1" customWidth="1"/>
    <col min="4618" max="4618" width="5.5" style="431" bestFit="1" customWidth="1"/>
    <col min="4619" max="4864" width="9" style="431"/>
    <col min="4865" max="4865" width="3.875" style="431" customWidth="1"/>
    <col min="4866" max="4866" width="40.625" style="431" customWidth="1"/>
    <col min="4867" max="4867" width="7.5" style="431" customWidth="1"/>
    <col min="4868" max="4868" width="20.75" style="431" customWidth="1"/>
    <col min="4869" max="4869" width="40.625" style="431" customWidth="1"/>
    <col min="4870" max="4870" width="16.875" style="431" customWidth="1"/>
    <col min="4871" max="4871" width="13.625" style="431" customWidth="1"/>
    <col min="4872" max="4873" width="2.5" style="431" bestFit="1" customWidth="1"/>
    <col min="4874" max="4874" width="5.5" style="431" bestFit="1" customWidth="1"/>
    <col min="4875" max="5120" width="9" style="431"/>
    <col min="5121" max="5121" width="3.875" style="431" customWidth="1"/>
    <col min="5122" max="5122" width="40.625" style="431" customWidth="1"/>
    <col min="5123" max="5123" width="7.5" style="431" customWidth="1"/>
    <col min="5124" max="5124" width="20.75" style="431" customWidth="1"/>
    <col min="5125" max="5125" width="40.625" style="431" customWidth="1"/>
    <col min="5126" max="5126" width="16.875" style="431" customWidth="1"/>
    <col min="5127" max="5127" width="13.625" style="431" customWidth="1"/>
    <col min="5128" max="5129" width="2.5" style="431" bestFit="1" customWidth="1"/>
    <col min="5130" max="5130" width="5.5" style="431" bestFit="1" customWidth="1"/>
    <col min="5131" max="5376" width="9" style="431"/>
    <col min="5377" max="5377" width="3.875" style="431" customWidth="1"/>
    <col min="5378" max="5378" width="40.625" style="431" customWidth="1"/>
    <col min="5379" max="5379" width="7.5" style="431" customWidth="1"/>
    <col min="5380" max="5380" width="20.75" style="431" customWidth="1"/>
    <col min="5381" max="5381" width="40.625" style="431" customWidth="1"/>
    <col min="5382" max="5382" width="16.875" style="431" customWidth="1"/>
    <col min="5383" max="5383" width="13.625" style="431" customWidth="1"/>
    <col min="5384" max="5385" width="2.5" style="431" bestFit="1" customWidth="1"/>
    <col min="5386" max="5386" width="5.5" style="431" bestFit="1" customWidth="1"/>
    <col min="5387" max="5632" width="9" style="431"/>
    <col min="5633" max="5633" width="3.875" style="431" customWidth="1"/>
    <col min="5634" max="5634" width="40.625" style="431" customWidth="1"/>
    <col min="5635" max="5635" width="7.5" style="431" customWidth="1"/>
    <col min="5636" max="5636" width="20.75" style="431" customWidth="1"/>
    <col min="5637" max="5637" width="40.625" style="431" customWidth="1"/>
    <col min="5638" max="5638" width="16.875" style="431" customWidth="1"/>
    <col min="5639" max="5639" width="13.625" style="431" customWidth="1"/>
    <col min="5640" max="5641" width="2.5" style="431" bestFit="1" customWidth="1"/>
    <col min="5642" max="5642" width="5.5" style="431" bestFit="1" customWidth="1"/>
    <col min="5643" max="5888" width="9" style="431"/>
    <col min="5889" max="5889" width="3.875" style="431" customWidth="1"/>
    <col min="5890" max="5890" width="40.625" style="431" customWidth="1"/>
    <col min="5891" max="5891" width="7.5" style="431" customWidth="1"/>
    <col min="5892" max="5892" width="20.75" style="431" customWidth="1"/>
    <col min="5893" max="5893" width="40.625" style="431" customWidth="1"/>
    <col min="5894" max="5894" width="16.875" style="431" customWidth="1"/>
    <col min="5895" max="5895" width="13.625" style="431" customWidth="1"/>
    <col min="5896" max="5897" width="2.5" style="431" bestFit="1" customWidth="1"/>
    <col min="5898" max="5898" width="5.5" style="431" bestFit="1" customWidth="1"/>
    <col min="5899" max="6144" width="9" style="431"/>
    <col min="6145" max="6145" width="3.875" style="431" customWidth="1"/>
    <col min="6146" max="6146" width="40.625" style="431" customWidth="1"/>
    <col min="6147" max="6147" width="7.5" style="431" customWidth="1"/>
    <col min="6148" max="6148" width="20.75" style="431" customWidth="1"/>
    <col min="6149" max="6149" width="40.625" style="431" customWidth="1"/>
    <col min="6150" max="6150" width="16.875" style="431" customWidth="1"/>
    <col min="6151" max="6151" width="13.625" style="431" customWidth="1"/>
    <col min="6152" max="6153" width="2.5" style="431" bestFit="1" customWidth="1"/>
    <col min="6154" max="6154" width="5.5" style="431" bestFit="1" customWidth="1"/>
    <col min="6155" max="6400" width="9" style="431"/>
    <col min="6401" max="6401" width="3.875" style="431" customWidth="1"/>
    <col min="6402" max="6402" width="40.625" style="431" customWidth="1"/>
    <col min="6403" max="6403" width="7.5" style="431" customWidth="1"/>
    <col min="6404" max="6404" width="20.75" style="431" customWidth="1"/>
    <col min="6405" max="6405" width="40.625" style="431" customWidth="1"/>
    <col min="6406" max="6406" width="16.875" style="431" customWidth="1"/>
    <col min="6407" max="6407" width="13.625" style="431" customWidth="1"/>
    <col min="6408" max="6409" width="2.5" style="431" bestFit="1" customWidth="1"/>
    <col min="6410" max="6410" width="5.5" style="431" bestFit="1" customWidth="1"/>
    <col min="6411" max="6656" width="9" style="431"/>
    <col min="6657" max="6657" width="3.875" style="431" customWidth="1"/>
    <col min="6658" max="6658" width="40.625" style="431" customWidth="1"/>
    <col min="6659" max="6659" width="7.5" style="431" customWidth="1"/>
    <col min="6660" max="6660" width="20.75" style="431" customWidth="1"/>
    <col min="6661" max="6661" width="40.625" style="431" customWidth="1"/>
    <col min="6662" max="6662" width="16.875" style="431" customWidth="1"/>
    <col min="6663" max="6663" width="13.625" style="431" customWidth="1"/>
    <col min="6664" max="6665" width="2.5" style="431" bestFit="1" customWidth="1"/>
    <col min="6666" max="6666" width="5.5" style="431" bestFit="1" customWidth="1"/>
    <col min="6667" max="6912" width="9" style="431"/>
    <col min="6913" max="6913" width="3.875" style="431" customWidth="1"/>
    <col min="6914" max="6914" width="40.625" style="431" customWidth="1"/>
    <col min="6915" max="6915" width="7.5" style="431" customWidth="1"/>
    <col min="6916" max="6916" width="20.75" style="431" customWidth="1"/>
    <col min="6917" max="6917" width="40.625" style="431" customWidth="1"/>
    <col min="6918" max="6918" width="16.875" style="431" customWidth="1"/>
    <col min="6919" max="6919" width="13.625" style="431" customWidth="1"/>
    <col min="6920" max="6921" width="2.5" style="431" bestFit="1" customWidth="1"/>
    <col min="6922" max="6922" width="5.5" style="431" bestFit="1" customWidth="1"/>
    <col min="6923" max="7168" width="9" style="431"/>
    <col min="7169" max="7169" width="3.875" style="431" customWidth="1"/>
    <col min="7170" max="7170" width="40.625" style="431" customWidth="1"/>
    <col min="7171" max="7171" width="7.5" style="431" customWidth="1"/>
    <col min="7172" max="7172" width="20.75" style="431" customWidth="1"/>
    <col min="7173" max="7173" width="40.625" style="431" customWidth="1"/>
    <col min="7174" max="7174" width="16.875" style="431" customWidth="1"/>
    <col min="7175" max="7175" width="13.625" style="431" customWidth="1"/>
    <col min="7176" max="7177" width="2.5" style="431" bestFit="1" customWidth="1"/>
    <col min="7178" max="7178" width="5.5" style="431" bestFit="1" customWidth="1"/>
    <col min="7179" max="7424" width="9" style="431"/>
    <col min="7425" max="7425" width="3.875" style="431" customWidth="1"/>
    <col min="7426" max="7426" width="40.625" style="431" customWidth="1"/>
    <col min="7427" max="7427" width="7.5" style="431" customWidth="1"/>
    <col min="7428" max="7428" width="20.75" style="431" customWidth="1"/>
    <col min="7429" max="7429" width="40.625" style="431" customWidth="1"/>
    <col min="7430" max="7430" width="16.875" style="431" customWidth="1"/>
    <col min="7431" max="7431" width="13.625" style="431" customWidth="1"/>
    <col min="7432" max="7433" width="2.5" style="431" bestFit="1" customWidth="1"/>
    <col min="7434" max="7434" width="5.5" style="431" bestFit="1" customWidth="1"/>
    <col min="7435" max="7680" width="9" style="431"/>
    <col min="7681" max="7681" width="3.875" style="431" customWidth="1"/>
    <col min="7682" max="7682" width="40.625" style="431" customWidth="1"/>
    <col min="7683" max="7683" width="7.5" style="431" customWidth="1"/>
    <col min="7684" max="7684" width="20.75" style="431" customWidth="1"/>
    <col min="7685" max="7685" width="40.625" style="431" customWidth="1"/>
    <col min="7686" max="7686" width="16.875" style="431" customWidth="1"/>
    <col min="7687" max="7687" width="13.625" style="431" customWidth="1"/>
    <col min="7688" max="7689" width="2.5" style="431" bestFit="1" customWidth="1"/>
    <col min="7690" max="7690" width="5.5" style="431" bestFit="1" customWidth="1"/>
    <col min="7691" max="7936" width="9" style="431"/>
    <col min="7937" max="7937" width="3.875" style="431" customWidth="1"/>
    <col min="7938" max="7938" width="40.625" style="431" customWidth="1"/>
    <col min="7939" max="7939" width="7.5" style="431" customWidth="1"/>
    <col min="7940" max="7940" width="20.75" style="431" customWidth="1"/>
    <col min="7941" max="7941" width="40.625" style="431" customWidth="1"/>
    <col min="7942" max="7942" width="16.875" style="431" customWidth="1"/>
    <col min="7943" max="7943" width="13.625" style="431" customWidth="1"/>
    <col min="7944" max="7945" width="2.5" style="431" bestFit="1" customWidth="1"/>
    <col min="7946" max="7946" width="5.5" style="431" bestFit="1" customWidth="1"/>
    <col min="7947" max="8192" width="9" style="431"/>
    <col min="8193" max="8193" width="3.875" style="431" customWidth="1"/>
    <col min="8194" max="8194" width="40.625" style="431" customWidth="1"/>
    <col min="8195" max="8195" width="7.5" style="431" customWidth="1"/>
    <col min="8196" max="8196" width="20.75" style="431" customWidth="1"/>
    <col min="8197" max="8197" width="40.625" style="431" customWidth="1"/>
    <col min="8198" max="8198" width="16.875" style="431" customWidth="1"/>
    <col min="8199" max="8199" width="13.625" style="431" customWidth="1"/>
    <col min="8200" max="8201" width="2.5" style="431" bestFit="1" customWidth="1"/>
    <col min="8202" max="8202" width="5.5" style="431" bestFit="1" customWidth="1"/>
    <col min="8203" max="8448" width="9" style="431"/>
    <col min="8449" max="8449" width="3.875" style="431" customWidth="1"/>
    <col min="8450" max="8450" width="40.625" style="431" customWidth="1"/>
    <col min="8451" max="8451" width="7.5" style="431" customWidth="1"/>
    <col min="8452" max="8452" width="20.75" style="431" customWidth="1"/>
    <col min="8453" max="8453" width="40.625" style="431" customWidth="1"/>
    <col min="8454" max="8454" width="16.875" style="431" customWidth="1"/>
    <col min="8455" max="8455" width="13.625" style="431" customWidth="1"/>
    <col min="8456" max="8457" width="2.5" style="431" bestFit="1" customWidth="1"/>
    <col min="8458" max="8458" width="5.5" style="431" bestFit="1" customWidth="1"/>
    <col min="8459" max="8704" width="9" style="431"/>
    <col min="8705" max="8705" width="3.875" style="431" customWidth="1"/>
    <col min="8706" max="8706" width="40.625" style="431" customWidth="1"/>
    <col min="8707" max="8707" width="7.5" style="431" customWidth="1"/>
    <col min="8708" max="8708" width="20.75" style="431" customWidth="1"/>
    <col min="8709" max="8709" width="40.625" style="431" customWidth="1"/>
    <col min="8710" max="8710" width="16.875" style="431" customWidth="1"/>
    <col min="8711" max="8711" width="13.625" style="431" customWidth="1"/>
    <col min="8712" max="8713" width="2.5" style="431" bestFit="1" customWidth="1"/>
    <col min="8714" max="8714" width="5.5" style="431" bestFit="1" customWidth="1"/>
    <col min="8715" max="8960" width="9" style="431"/>
    <col min="8961" max="8961" width="3.875" style="431" customWidth="1"/>
    <col min="8962" max="8962" width="40.625" style="431" customWidth="1"/>
    <col min="8963" max="8963" width="7.5" style="431" customWidth="1"/>
    <col min="8964" max="8964" width="20.75" style="431" customWidth="1"/>
    <col min="8965" max="8965" width="40.625" style="431" customWidth="1"/>
    <col min="8966" max="8966" width="16.875" style="431" customWidth="1"/>
    <col min="8967" max="8967" width="13.625" style="431" customWidth="1"/>
    <col min="8968" max="8969" width="2.5" style="431" bestFit="1" customWidth="1"/>
    <col min="8970" max="8970" width="5.5" style="431" bestFit="1" customWidth="1"/>
    <col min="8971" max="9216" width="9" style="431"/>
    <col min="9217" max="9217" width="3.875" style="431" customWidth="1"/>
    <col min="9218" max="9218" width="40.625" style="431" customWidth="1"/>
    <col min="9219" max="9219" width="7.5" style="431" customWidth="1"/>
    <col min="9220" max="9220" width="20.75" style="431" customWidth="1"/>
    <col min="9221" max="9221" width="40.625" style="431" customWidth="1"/>
    <col min="9222" max="9222" width="16.875" style="431" customWidth="1"/>
    <col min="9223" max="9223" width="13.625" style="431" customWidth="1"/>
    <col min="9224" max="9225" width="2.5" style="431" bestFit="1" customWidth="1"/>
    <col min="9226" max="9226" width="5.5" style="431" bestFit="1" customWidth="1"/>
    <col min="9227" max="9472" width="9" style="431"/>
    <col min="9473" max="9473" width="3.875" style="431" customWidth="1"/>
    <col min="9474" max="9474" width="40.625" style="431" customWidth="1"/>
    <col min="9475" max="9475" width="7.5" style="431" customWidth="1"/>
    <col min="9476" max="9476" width="20.75" style="431" customWidth="1"/>
    <col min="9477" max="9477" width="40.625" style="431" customWidth="1"/>
    <col min="9478" max="9478" width="16.875" style="431" customWidth="1"/>
    <col min="9479" max="9479" width="13.625" style="431" customWidth="1"/>
    <col min="9480" max="9481" width="2.5" style="431" bestFit="1" customWidth="1"/>
    <col min="9482" max="9482" width="5.5" style="431" bestFit="1" customWidth="1"/>
    <col min="9483" max="9728" width="9" style="431"/>
    <col min="9729" max="9729" width="3.875" style="431" customWidth="1"/>
    <col min="9730" max="9730" width="40.625" style="431" customWidth="1"/>
    <col min="9731" max="9731" width="7.5" style="431" customWidth="1"/>
    <col min="9732" max="9732" width="20.75" style="431" customWidth="1"/>
    <col min="9733" max="9733" width="40.625" style="431" customWidth="1"/>
    <col min="9734" max="9734" width="16.875" style="431" customWidth="1"/>
    <col min="9735" max="9735" width="13.625" style="431" customWidth="1"/>
    <col min="9736" max="9737" width="2.5" style="431" bestFit="1" customWidth="1"/>
    <col min="9738" max="9738" width="5.5" style="431" bestFit="1" customWidth="1"/>
    <col min="9739" max="9984" width="9" style="431"/>
    <col min="9985" max="9985" width="3.875" style="431" customWidth="1"/>
    <col min="9986" max="9986" width="40.625" style="431" customWidth="1"/>
    <col min="9987" max="9987" width="7.5" style="431" customWidth="1"/>
    <col min="9988" max="9988" width="20.75" style="431" customWidth="1"/>
    <col min="9989" max="9989" width="40.625" style="431" customWidth="1"/>
    <col min="9990" max="9990" width="16.875" style="431" customWidth="1"/>
    <col min="9991" max="9991" width="13.625" style="431" customWidth="1"/>
    <col min="9992" max="9993" width="2.5" style="431" bestFit="1" customWidth="1"/>
    <col min="9994" max="9994" width="5.5" style="431" bestFit="1" customWidth="1"/>
    <col min="9995" max="10240" width="9" style="431"/>
    <col min="10241" max="10241" width="3.875" style="431" customWidth="1"/>
    <col min="10242" max="10242" width="40.625" style="431" customWidth="1"/>
    <col min="10243" max="10243" width="7.5" style="431" customWidth="1"/>
    <col min="10244" max="10244" width="20.75" style="431" customWidth="1"/>
    <col min="10245" max="10245" width="40.625" style="431" customWidth="1"/>
    <col min="10246" max="10246" width="16.875" style="431" customWidth="1"/>
    <col min="10247" max="10247" width="13.625" style="431" customWidth="1"/>
    <col min="10248" max="10249" width="2.5" style="431" bestFit="1" customWidth="1"/>
    <col min="10250" max="10250" width="5.5" style="431" bestFit="1" customWidth="1"/>
    <col min="10251" max="10496" width="9" style="431"/>
    <col min="10497" max="10497" width="3.875" style="431" customWidth="1"/>
    <col min="10498" max="10498" width="40.625" style="431" customWidth="1"/>
    <col min="10499" max="10499" width="7.5" style="431" customWidth="1"/>
    <col min="10500" max="10500" width="20.75" style="431" customWidth="1"/>
    <col min="10501" max="10501" width="40.625" style="431" customWidth="1"/>
    <col min="10502" max="10502" width="16.875" style="431" customWidth="1"/>
    <col min="10503" max="10503" width="13.625" style="431" customWidth="1"/>
    <col min="10504" max="10505" width="2.5" style="431" bestFit="1" customWidth="1"/>
    <col min="10506" max="10506" width="5.5" style="431" bestFit="1" customWidth="1"/>
    <col min="10507" max="10752" width="9" style="431"/>
    <col min="10753" max="10753" width="3.875" style="431" customWidth="1"/>
    <col min="10754" max="10754" width="40.625" style="431" customWidth="1"/>
    <col min="10755" max="10755" width="7.5" style="431" customWidth="1"/>
    <col min="10756" max="10756" width="20.75" style="431" customWidth="1"/>
    <col min="10757" max="10757" width="40.625" style="431" customWidth="1"/>
    <col min="10758" max="10758" width="16.875" style="431" customWidth="1"/>
    <col min="10759" max="10759" width="13.625" style="431" customWidth="1"/>
    <col min="10760" max="10761" width="2.5" style="431" bestFit="1" customWidth="1"/>
    <col min="10762" max="10762" width="5.5" style="431" bestFit="1" customWidth="1"/>
    <col min="10763" max="11008" width="9" style="431"/>
    <col min="11009" max="11009" width="3.875" style="431" customWidth="1"/>
    <col min="11010" max="11010" width="40.625" style="431" customWidth="1"/>
    <col min="11011" max="11011" width="7.5" style="431" customWidth="1"/>
    <col min="11012" max="11012" width="20.75" style="431" customWidth="1"/>
    <col min="11013" max="11013" width="40.625" style="431" customWidth="1"/>
    <col min="11014" max="11014" width="16.875" style="431" customWidth="1"/>
    <col min="11015" max="11015" width="13.625" style="431" customWidth="1"/>
    <col min="11016" max="11017" width="2.5" style="431" bestFit="1" customWidth="1"/>
    <col min="11018" max="11018" width="5.5" style="431" bestFit="1" customWidth="1"/>
    <col min="11019" max="11264" width="9" style="431"/>
    <col min="11265" max="11265" width="3.875" style="431" customWidth="1"/>
    <col min="11266" max="11266" width="40.625" style="431" customWidth="1"/>
    <col min="11267" max="11267" width="7.5" style="431" customWidth="1"/>
    <col min="11268" max="11268" width="20.75" style="431" customWidth="1"/>
    <col min="11269" max="11269" width="40.625" style="431" customWidth="1"/>
    <col min="11270" max="11270" width="16.875" style="431" customWidth="1"/>
    <col min="11271" max="11271" width="13.625" style="431" customWidth="1"/>
    <col min="11272" max="11273" width="2.5" style="431" bestFit="1" customWidth="1"/>
    <col min="11274" max="11274" width="5.5" style="431" bestFit="1" customWidth="1"/>
    <col min="11275" max="11520" width="9" style="431"/>
    <col min="11521" max="11521" width="3.875" style="431" customWidth="1"/>
    <col min="11522" max="11522" width="40.625" style="431" customWidth="1"/>
    <col min="11523" max="11523" width="7.5" style="431" customWidth="1"/>
    <col min="11524" max="11524" width="20.75" style="431" customWidth="1"/>
    <col min="11525" max="11525" width="40.625" style="431" customWidth="1"/>
    <col min="11526" max="11526" width="16.875" style="431" customWidth="1"/>
    <col min="11527" max="11527" width="13.625" style="431" customWidth="1"/>
    <col min="11528" max="11529" width="2.5" style="431" bestFit="1" customWidth="1"/>
    <col min="11530" max="11530" width="5.5" style="431" bestFit="1" customWidth="1"/>
    <col min="11531" max="11776" width="9" style="431"/>
    <col min="11777" max="11777" width="3.875" style="431" customWidth="1"/>
    <col min="11778" max="11778" width="40.625" style="431" customWidth="1"/>
    <col min="11779" max="11779" width="7.5" style="431" customWidth="1"/>
    <col min="11780" max="11780" width="20.75" style="431" customWidth="1"/>
    <col min="11781" max="11781" width="40.625" style="431" customWidth="1"/>
    <col min="11782" max="11782" width="16.875" style="431" customWidth="1"/>
    <col min="11783" max="11783" width="13.625" style="431" customWidth="1"/>
    <col min="11784" max="11785" width="2.5" style="431" bestFit="1" customWidth="1"/>
    <col min="11786" max="11786" width="5.5" style="431" bestFit="1" customWidth="1"/>
    <col min="11787" max="12032" width="9" style="431"/>
    <col min="12033" max="12033" width="3.875" style="431" customWidth="1"/>
    <col min="12034" max="12034" width="40.625" style="431" customWidth="1"/>
    <col min="12035" max="12035" width="7.5" style="431" customWidth="1"/>
    <col min="12036" max="12036" width="20.75" style="431" customWidth="1"/>
    <col min="12037" max="12037" width="40.625" style="431" customWidth="1"/>
    <col min="12038" max="12038" width="16.875" style="431" customWidth="1"/>
    <col min="12039" max="12039" width="13.625" style="431" customWidth="1"/>
    <col min="12040" max="12041" width="2.5" style="431" bestFit="1" customWidth="1"/>
    <col min="12042" max="12042" width="5.5" style="431" bestFit="1" customWidth="1"/>
    <col min="12043" max="12288" width="9" style="431"/>
    <col min="12289" max="12289" width="3.875" style="431" customWidth="1"/>
    <col min="12290" max="12290" width="40.625" style="431" customWidth="1"/>
    <col min="12291" max="12291" width="7.5" style="431" customWidth="1"/>
    <col min="12292" max="12292" width="20.75" style="431" customWidth="1"/>
    <col min="12293" max="12293" width="40.625" style="431" customWidth="1"/>
    <col min="12294" max="12294" width="16.875" style="431" customWidth="1"/>
    <col min="12295" max="12295" width="13.625" style="431" customWidth="1"/>
    <col min="12296" max="12297" width="2.5" style="431" bestFit="1" customWidth="1"/>
    <col min="12298" max="12298" width="5.5" style="431" bestFit="1" customWidth="1"/>
    <col min="12299" max="12544" width="9" style="431"/>
    <col min="12545" max="12545" width="3.875" style="431" customWidth="1"/>
    <col min="12546" max="12546" width="40.625" style="431" customWidth="1"/>
    <col min="12547" max="12547" width="7.5" style="431" customWidth="1"/>
    <col min="12548" max="12548" width="20.75" style="431" customWidth="1"/>
    <col min="12549" max="12549" width="40.625" style="431" customWidth="1"/>
    <col min="12550" max="12550" width="16.875" style="431" customWidth="1"/>
    <col min="12551" max="12551" width="13.625" style="431" customWidth="1"/>
    <col min="12552" max="12553" width="2.5" style="431" bestFit="1" customWidth="1"/>
    <col min="12554" max="12554" width="5.5" style="431" bestFit="1" customWidth="1"/>
    <col min="12555" max="12800" width="9" style="431"/>
    <col min="12801" max="12801" width="3.875" style="431" customWidth="1"/>
    <col min="12802" max="12802" width="40.625" style="431" customWidth="1"/>
    <col min="12803" max="12803" width="7.5" style="431" customWidth="1"/>
    <col min="12804" max="12804" width="20.75" style="431" customWidth="1"/>
    <col min="12805" max="12805" width="40.625" style="431" customWidth="1"/>
    <col min="12806" max="12806" width="16.875" style="431" customWidth="1"/>
    <col min="12807" max="12807" width="13.625" style="431" customWidth="1"/>
    <col min="12808" max="12809" width="2.5" style="431" bestFit="1" customWidth="1"/>
    <col min="12810" max="12810" width="5.5" style="431" bestFit="1" customWidth="1"/>
    <col min="12811" max="13056" width="9" style="431"/>
    <col min="13057" max="13057" width="3.875" style="431" customWidth="1"/>
    <col min="13058" max="13058" width="40.625" style="431" customWidth="1"/>
    <col min="13059" max="13059" width="7.5" style="431" customWidth="1"/>
    <col min="13060" max="13060" width="20.75" style="431" customWidth="1"/>
    <col min="13061" max="13061" width="40.625" style="431" customWidth="1"/>
    <col min="13062" max="13062" width="16.875" style="431" customWidth="1"/>
    <col min="13063" max="13063" width="13.625" style="431" customWidth="1"/>
    <col min="13064" max="13065" width="2.5" style="431" bestFit="1" customWidth="1"/>
    <col min="13066" max="13066" width="5.5" style="431" bestFit="1" customWidth="1"/>
    <col min="13067" max="13312" width="9" style="431"/>
    <col min="13313" max="13313" width="3.875" style="431" customWidth="1"/>
    <col min="13314" max="13314" width="40.625" style="431" customWidth="1"/>
    <col min="13315" max="13315" width="7.5" style="431" customWidth="1"/>
    <col min="13316" max="13316" width="20.75" style="431" customWidth="1"/>
    <col min="13317" max="13317" width="40.625" style="431" customWidth="1"/>
    <col min="13318" max="13318" width="16.875" style="431" customWidth="1"/>
    <col min="13319" max="13319" width="13.625" style="431" customWidth="1"/>
    <col min="13320" max="13321" width="2.5" style="431" bestFit="1" customWidth="1"/>
    <col min="13322" max="13322" width="5.5" style="431" bestFit="1" customWidth="1"/>
    <col min="13323" max="13568" width="9" style="431"/>
    <col min="13569" max="13569" width="3.875" style="431" customWidth="1"/>
    <col min="13570" max="13570" width="40.625" style="431" customWidth="1"/>
    <col min="13571" max="13571" width="7.5" style="431" customWidth="1"/>
    <col min="13572" max="13572" width="20.75" style="431" customWidth="1"/>
    <col min="13573" max="13573" width="40.625" style="431" customWidth="1"/>
    <col min="13574" max="13574" width="16.875" style="431" customWidth="1"/>
    <col min="13575" max="13575" width="13.625" style="431" customWidth="1"/>
    <col min="13576" max="13577" width="2.5" style="431" bestFit="1" customWidth="1"/>
    <col min="13578" max="13578" width="5.5" style="431" bestFit="1" customWidth="1"/>
    <col min="13579" max="13824" width="9" style="431"/>
    <col min="13825" max="13825" width="3.875" style="431" customWidth="1"/>
    <col min="13826" max="13826" width="40.625" style="431" customWidth="1"/>
    <col min="13827" max="13827" width="7.5" style="431" customWidth="1"/>
    <col min="13828" max="13828" width="20.75" style="431" customWidth="1"/>
    <col min="13829" max="13829" width="40.625" style="431" customWidth="1"/>
    <col min="13830" max="13830" width="16.875" style="431" customWidth="1"/>
    <col min="13831" max="13831" width="13.625" style="431" customWidth="1"/>
    <col min="13832" max="13833" width="2.5" style="431" bestFit="1" customWidth="1"/>
    <col min="13834" max="13834" width="5.5" style="431" bestFit="1" customWidth="1"/>
    <col min="13835" max="14080" width="9" style="431"/>
    <col min="14081" max="14081" width="3.875" style="431" customWidth="1"/>
    <col min="14082" max="14082" width="40.625" style="431" customWidth="1"/>
    <col min="14083" max="14083" width="7.5" style="431" customWidth="1"/>
    <col min="14084" max="14084" width="20.75" style="431" customWidth="1"/>
    <col min="14085" max="14085" width="40.625" style="431" customWidth="1"/>
    <col min="14086" max="14086" width="16.875" style="431" customWidth="1"/>
    <col min="14087" max="14087" width="13.625" style="431" customWidth="1"/>
    <col min="14088" max="14089" width="2.5" style="431" bestFit="1" customWidth="1"/>
    <col min="14090" max="14090" width="5.5" style="431" bestFit="1" customWidth="1"/>
    <col min="14091" max="14336" width="9" style="431"/>
    <col min="14337" max="14337" width="3.875" style="431" customWidth="1"/>
    <col min="14338" max="14338" width="40.625" style="431" customWidth="1"/>
    <col min="14339" max="14339" width="7.5" style="431" customWidth="1"/>
    <col min="14340" max="14340" width="20.75" style="431" customWidth="1"/>
    <col min="14341" max="14341" width="40.625" style="431" customWidth="1"/>
    <col min="14342" max="14342" width="16.875" style="431" customWidth="1"/>
    <col min="14343" max="14343" width="13.625" style="431" customWidth="1"/>
    <col min="14344" max="14345" width="2.5" style="431" bestFit="1" customWidth="1"/>
    <col min="14346" max="14346" width="5.5" style="431" bestFit="1" customWidth="1"/>
    <col min="14347" max="14592" width="9" style="431"/>
    <col min="14593" max="14593" width="3.875" style="431" customWidth="1"/>
    <col min="14594" max="14594" width="40.625" style="431" customWidth="1"/>
    <col min="14595" max="14595" width="7.5" style="431" customWidth="1"/>
    <col min="14596" max="14596" width="20.75" style="431" customWidth="1"/>
    <col min="14597" max="14597" width="40.625" style="431" customWidth="1"/>
    <col min="14598" max="14598" width="16.875" style="431" customWidth="1"/>
    <col min="14599" max="14599" width="13.625" style="431" customWidth="1"/>
    <col min="14600" max="14601" width="2.5" style="431" bestFit="1" customWidth="1"/>
    <col min="14602" max="14602" width="5.5" style="431" bestFit="1" customWidth="1"/>
    <col min="14603" max="14848" width="9" style="431"/>
    <col min="14849" max="14849" width="3.875" style="431" customWidth="1"/>
    <col min="14850" max="14850" width="40.625" style="431" customWidth="1"/>
    <col min="14851" max="14851" width="7.5" style="431" customWidth="1"/>
    <col min="14852" max="14852" width="20.75" style="431" customWidth="1"/>
    <col min="14853" max="14853" width="40.625" style="431" customWidth="1"/>
    <col min="14854" max="14854" width="16.875" style="431" customWidth="1"/>
    <col min="14855" max="14855" width="13.625" style="431" customWidth="1"/>
    <col min="14856" max="14857" width="2.5" style="431" bestFit="1" customWidth="1"/>
    <col min="14858" max="14858" width="5.5" style="431" bestFit="1" customWidth="1"/>
    <col min="14859" max="15104" width="9" style="431"/>
    <col min="15105" max="15105" width="3.875" style="431" customWidth="1"/>
    <col min="15106" max="15106" width="40.625" style="431" customWidth="1"/>
    <col min="15107" max="15107" width="7.5" style="431" customWidth="1"/>
    <col min="15108" max="15108" width="20.75" style="431" customWidth="1"/>
    <col min="15109" max="15109" width="40.625" style="431" customWidth="1"/>
    <col min="15110" max="15110" width="16.875" style="431" customWidth="1"/>
    <col min="15111" max="15111" width="13.625" style="431" customWidth="1"/>
    <col min="15112" max="15113" width="2.5" style="431" bestFit="1" customWidth="1"/>
    <col min="15114" max="15114" width="5.5" style="431" bestFit="1" customWidth="1"/>
    <col min="15115" max="15360" width="9" style="431"/>
    <col min="15361" max="15361" width="3.875" style="431" customWidth="1"/>
    <col min="15362" max="15362" width="40.625" style="431" customWidth="1"/>
    <col min="15363" max="15363" width="7.5" style="431" customWidth="1"/>
    <col min="15364" max="15364" width="20.75" style="431" customWidth="1"/>
    <col min="15365" max="15365" width="40.625" style="431" customWidth="1"/>
    <col min="15366" max="15366" width="16.875" style="431" customWidth="1"/>
    <col min="15367" max="15367" width="13.625" style="431" customWidth="1"/>
    <col min="15368" max="15369" width="2.5" style="431" bestFit="1" customWidth="1"/>
    <col min="15370" max="15370" width="5.5" style="431" bestFit="1" customWidth="1"/>
    <col min="15371" max="15616" width="9" style="431"/>
    <col min="15617" max="15617" width="3.875" style="431" customWidth="1"/>
    <col min="15618" max="15618" width="40.625" style="431" customWidth="1"/>
    <col min="15619" max="15619" width="7.5" style="431" customWidth="1"/>
    <col min="15620" max="15620" width="20.75" style="431" customWidth="1"/>
    <col min="15621" max="15621" width="40.625" style="431" customWidth="1"/>
    <col min="15622" max="15622" width="16.875" style="431" customWidth="1"/>
    <col min="15623" max="15623" width="13.625" style="431" customWidth="1"/>
    <col min="15624" max="15625" width="2.5" style="431" bestFit="1" customWidth="1"/>
    <col min="15626" max="15626" width="5.5" style="431" bestFit="1" customWidth="1"/>
    <col min="15627" max="15872" width="9" style="431"/>
    <col min="15873" max="15873" width="3.875" style="431" customWidth="1"/>
    <col min="15874" max="15874" width="40.625" style="431" customWidth="1"/>
    <col min="15875" max="15875" width="7.5" style="431" customWidth="1"/>
    <col min="15876" max="15876" width="20.75" style="431" customWidth="1"/>
    <col min="15877" max="15877" width="40.625" style="431" customWidth="1"/>
    <col min="15878" max="15878" width="16.875" style="431" customWidth="1"/>
    <col min="15879" max="15879" width="13.625" style="431" customWidth="1"/>
    <col min="15880" max="15881" width="2.5" style="431" bestFit="1" customWidth="1"/>
    <col min="15882" max="15882" width="5.5" style="431" bestFit="1" customWidth="1"/>
    <col min="15883" max="16128" width="9" style="431"/>
    <col min="16129" max="16129" width="3.875" style="431" customWidth="1"/>
    <col min="16130" max="16130" width="40.625" style="431" customWidth="1"/>
    <col min="16131" max="16131" width="7.5" style="431" customWidth="1"/>
    <col min="16132" max="16132" width="20.75" style="431" customWidth="1"/>
    <col min="16133" max="16133" width="40.625" style="431" customWidth="1"/>
    <col min="16134" max="16134" width="16.875" style="431" customWidth="1"/>
    <col min="16135" max="16135" width="13.625" style="431" customWidth="1"/>
    <col min="16136" max="16137" width="2.5" style="431" bestFit="1" customWidth="1"/>
    <col min="16138" max="16138" width="5.5" style="431" bestFit="1" customWidth="1"/>
    <col min="16139" max="16384" width="9" style="431"/>
  </cols>
  <sheetData>
    <row r="1" spans="1:7" ht="13.5" customHeight="1">
      <c r="A1" s="431" t="s">
        <v>455</v>
      </c>
      <c r="B1" s="430"/>
      <c r="D1" s="432"/>
      <c r="E1" s="451"/>
      <c r="F1" s="432"/>
      <c r="G1" s="433" t="s">
        <v>424</v>
      </c>
    </row>
    <row r="2" spans="1:7" ht="13.5" customHeight="1">
      <c r="A2" s="431" t="s">
        <v>394</v>
      </c>
      <c r="C2" s="452"/>
      <c r="D2" s="452"/>
      <c r="E2" s="644" t="s">
        <v>395</v>
      </c>
      <c r="F2" s="453"/>
      <c r="G2" s="433"/>
    </row>
    <row r="3" spans="1:7" ht="13.5" customHeight="1">
      <c r="A3" s="431" t="s">
        <v>394</v>
      </c>
      <c r="B3" s="454"/>
      <c r="C3" s="452"/>
      <c r="D3" s="452" t="s">
        <v>456</v>
      </c>
      <c r="E3" s="645"/>
      <c r="F3" s="451" t="s">
        <v>502</v>
      </c>
    </row>
    <row r="4" spans="1:7" ht="13.5" customHeight="1">
      <c r="A4" s="431" t="s">
        <v>394</v>
      </c>
      <c r="C4" s="435"/>
      <c r="D4" s="453"/>
      <c r="E4" s="453"/>
      <c r="F4" s="432"/>
      <c r="G4" s="433" t="s">
        <v>397</v>
      </c>
    </row>
    <row r="5" spans="1:7" ht="13.5" customHeight="1">
      <c r="A5" s="451" t="s">
        <v>457</v>
      </c>
      <c r="C5" s="433"/>
      <c r="D5" s="432"/>
      <c r="E5" s="432"/>
      <c r="F5" s="432"/>
      <c r="G5" s="433" t="s">
        <v>458</v>
      </c>
    </row>
    <row r="6" spans="1:7" ht="13.5" customHeight="1">
      <c r="A6" s="646" t="s">
        <v>428</v>
      </c>
      <c r="B6" s="647"/>
      <c r="C6" s="437" t="s">
        <v>429</v>
      </c>
      <c r="D6" s="437" t="s">
        <v>430</v>
      </c>
      <c r="E6" s="437" t="s">
        <v>431</v>
      </c>
      <c r="F6" s="437" t="s">
        <v>432</v>
      </c>
      <c r="G6" s="437" t="s">
        <v>433</v>
      </c>
    </row>
    <row r="7" spans="1:7" ht="13.5" customHeight="1">
      <c r="A7" s="455" t="s">
        <v>459</v>
      </c>
      <c r="B7" s="438" t="s">
        <v>460</v>
      </c>
      <c r="C7" s="439"/>
      <c r="D7" s="439"/>
      <c r="E7" s="440" t="s">
        <v>460</v>
      </c>
      <c r="F7" s="439"/>
      <c r="G7" s="441" t="s">
        <v>461</v>
      </c>
    </row>
    <row r="8" spans="1:7" ht="13.5" customHeight="1">
      <c r="A8" s="456"/>
      <c r="B8" s="442" t="s">
        <v>462</v>
      </c>
      <c r="C8" s="443" t="s">
        <v>463</v>
      </c>
      <c r="D8" s="443" t="s">
        <v>464</v>
      </c>
      <c r="E8" s="442" t="s">
        <v>462</v>
      </c>
      <c r="F8" s="443" t="s">
        <v>465</v>
      </c>
      <c r="G8" s="445" t="s">
        <v>466</v>
      </c>
    </row>
    <row r="9" spans="1:7" ht="13.5" customHeight="1">
      <c r="A9" s="448"/>
      <c r="B9" s="446" t="s">
        <v>437</v>
      </c>
      <c r="C9" s="447"/>
      <c r="D9" s="447" t="s">
        <v>467</v>
      </c>
      <c r="E9" s="448" t="s">
        <v>437</v>
      </c>
      <c r="F9" s="447"/>
      <c r="G9" s="457" t="s">
        <v>415</v>
      </c>
    </row>
    <row r="10" spans="1:7" ht="13.5" customHeight="1">
      <c r="A10" s="456" t="s">
        <v>434</v>
      </c>
      <c r="B10" s="438" t="s">
        <v>468</v>
      </c>
      <c r="C10" s="443"/>
      <c r="D10" s="443"/>
      <c r="E10" s="444" t="s">
        <v>469</v>
      </c>
      <c r="F10" s="443"/>
      <c r="G10" s="445" t="s">
        <v>470</v>
      </c>
    </row>
    <row r="11" spans="1:7" ht="13.5" customHeight="1">
      <c r="A11" s="456"/>
      <c r="B11" s="442" t="s">
        <v>437</v>
      </c>
      <c r="C11" s="443" t="s">
        <v>471</v>
      </c>
      <c r="D11" s="443" t="s">
        <v>472</v>
      </c>
      <c r="E11" s="444" t="s">
        <v>437</v>
      </c>
      <c r="F11" s="443" t="s">
        <v>473</v>
      </c>
      <c r="G11" s="450" t="s">
        <v>474</v>
      </c>
    </row>
    <row r="12" spans="1:7" ht="13.5" customHeight="1">
      <c r="A12" s="448"/>
      <c r="B12" s="446" t="s">
        <v>437</v>
      </c>
      <c r="C12" s="447"/>
      <c r="D12" s="447" t="s">
        <v>439</v>
      </c>
      <c r="E12" s="448" t="s">
        <v>437</v>
      </c>
      <c r="F12" s="447"/>
      <c r="G12" s="457" t="s">
        <v>415</v>
      </c>
    </row>
    <row r="13" spans="1:7" ht="13.5" customHeight="1">
      <c r="A13" s="456" t="s">
        <v>475</v>
      </c>
      <c r="B13" s="442" t="s">
        <v>476</v>
      </c>
      <c r="C13" s="443"/>
      <c r="D13" s="443"/>
      <c r="E13" s="444" t="s">
        <v>476</v>
      </c>
      <c r="F13" s="443"/>
      <c r="G13" s="445" t="s">
        <v>477</v>
      </c>
    </row>
    <row r="14" spans="1:7" ht="13.5" customHeight="1">
      <c r="A14" s="456"/>
      <c r="B14" s="442" t="s">
        <v>437</v>
      </c>
      <c r="C14" s="443" t="s">
        <v>478</v>
      </c>
      <c r="D14" s="443" t="s">
        <v>479</v>
      </c>
      <c r="E14" s="444" t="s">
        <v>437</v>
      </c>
      <c r="F14" s="443" t="s">
        <v>480</v>
      </c>
      <c r="G14" s="445" t="s">
        <v>481</v>
      </c>
    </row>
    <row r="15" spans="1:7" ht="13.5" customHeight="1">
      <c r="A15" s="448"/>
      <c r="B15" s="446" t="s">
        <v>437</v>
      </c>
      <c r="C15" s="447"/>
      <c r="D15" s="447" t="s">
        <v>482</v>
      </c>
      <c r="E15" s="448" t="s">
        <v>437</v>
      </c>
      <c r="F15" s="447"/>
      <c r="G15" s="457" t="s">
        <v>415</v>
      </c>
    </row>
    <row r="16" spans="1:7" ht="13.5" customHeight="1">
      <c r="A16" s="456" t="s">
        <v>415</v>
      </c>
      <c r="B16" s="442" t="s">
        <v>448</v>
      </c>
      <c r="C16" s="443"/>
      <c r="D16" s="443"/>
      <c r="E16" s="444" t="s">
        <v>448</v>
      </c>
      <c r="F16" s="443"/>
      <c r="G16" s="445" t="s">
        <v>449</v>
      </c>
    </row>
    <row r="17" spans="1:7" ht="13.5" customHeight="1">
      <c r="A17" s="456"/>
      <c r="B17" s="442" t="s">
        <v>437</v>
      </c>
      <c r="C17" s="443" t="s">
        <v>415</v>
      </c>
      <c r="D17" s="443" t="s">
        <v>483</v>
      </c>
      <c r="E17" s="444" t="s">
        <v>437</v>
      </c>
      <c r="F17" s="443" t="s">
        <v>450</v>
      </c>
      <c r="G17" s="445" t="s">
        <v>415</v>
      </c>
    </row>
    <row r="18" spans="1:7" ht="13.5" customHeight="1">
      <c r="A18" s="448"/>
      <c r="B18" s="446" t="s">
        <v>437</v>
      </c>
      <c r="C18" s="447"/>
      <c r="D18" s="447" t="s">
        <v>437</v>
      </c>
      <c r="E18" s="448" t="s">
        <v>437</v>
      </c>
      <c r="F18" s="447"/>
      <c r="G18" s="457" t="s">
        <v>415</v>
      </c>
    </row>
    <row r="19" spans="1:7" ht="13.5" customHeight="1">
      <c r="A19" s="456"/>
      <c r="B19" s="442" t="s">
        <v>484</v>
      </c>
      <c r="C19" s="443"/>
      <c r="D19" s="443"/>
      <c r="E19" s="444"/>
      <c r="F19" s="443"/>
      <c r="G19" s="445"/>
    </row>
    <row r="20" spans="1:7" ht="13.5" customHeight="1">
      <c r="A20" s="456"/>
      <c r="B20" s="442" t="s">
        <v>485</v>
      </c>
      <c r="C20" s="443"/>
      <c r="D20" s="443"/>
      <c r="E20" s="444"/>
      <c r="F20" s="443"/>
      <c r="G20" s="445"/>
    </row>
    <row r="21" spans="1:7" ht="13.5" customHeight="1">
      <c r="A21" s="448"/>
      <c r="B21" s="446" t="s">
        <v>486</v>
      </c>
      <c r="C21" s="447"/>
      <c r="D21" s="447"/>
      <c r="E21" s="448"/>
      <c r="F21" s="447"/>
      <c r="G21" s="449"/>
    </row>
    <row r="22" spans="1:7" ht="13.5" customHeight="1">
      <c r="A22" s="456"/>
      <c r="B22" s="442" t="s">
        <v>487</v>
      </c>
      <c r="C22" s="443"/>
      <c r="D22" s="443"/>
      <c r="E22" s="444"/>
      <c r="F22" s="443"/>
      <c r="G22" s="445"/>
    </row>
    <row r="23" spans="1:7" ht="13.5" customHeight="1">
      <c r="A23" s="456"/>
      <c r="B23" s="442" t="s">
        <v>488</v>
      </c>
      <c r="C23" s="443"/>
      <c r="D23" s="443"/>
      <c r="E23" s="444"/>
      <c r="F23" s="443"/>
      <c r="G23" s="445"/>
    </row>
    <row r="24" spans="1:7" ht="13.5" customHeight="1">
      <c r="A24" s="448"/>
      <c r="B24" s="446"/>
      <c r="C24" s="447"/>
      <c r="D24" s="447"/>
      <c r="E24" s="448"/>
      <c r="F24" s="447"/>
      <c r="G24" s="449"/>
    </row>
    <row r="25" spans="1:7" ht="13.5" customHeight="1">
      <c r="A25" s="456"/>
      <c r="B25" s="442" t="s">
        <v>452</v>
      </c>
      <c r="C25" s="443"/>
      <c r="D25" s="443"/>
      <c r="E25" s="444"/>
      <c r="F25" s="443"/>
      <c r="G25" s="445"/>
    </row>
    <row r="26" spans="1:7" ht="13.5" customHeight="1">
      <c r="A26" s="456"/>
      <c r="B26" s="442" t="s">
        <v>489</v>
      </c>
      <c r="C26" s="443"/>
      <c r="D26" s="443"/>
      <c r="E26" s="444"/>
      <c r="F26" s="443"/>
      <c r="G26" s="445"/>
    </row>
    <row r="27" spans="1:7" ht="13.5" customHeight="1">
      <c r="A27" s="448"/>
      <c r="B27" s="446" t="s">
        <v>415</v>
      </c>
      <c r="C27" s="447"/>
      <c r="D27" s="447"/>
      <c r="E27" s="448"/>
      <c r="F27" s="447"/>
      <c r="G27" s="449"/>
    </row>
    <row r="28" spans="1:7" ht="13.5" customHeight="1">
      <c r="A28" s="456"/>
      <c r="B28" s="442" t="s">
        <v>490</v>
      </c>
      <c r="C28" s="443"/>
      <c r="D28" s="443"/>
      <c r="E28" s="444"/>
      <c r="F28" s="443"/>
      <c r="G28" s="445"/>
    </row>
    <row r="29" spans="1:7" ht="13.5" customHeight="1">
      <c r="A29" s="456"/>
      <c r="B29" s="442" t="s">
        <v>491</v>
      </c>
      <c r="C29" s="443"/>
      <c r="D29" s="443"/>
      <c r="E29" s="444"/>
      <c r="F29" s="443"/>
      <c r="G29" s="445"/>
    </row>
    <row r="30" spans="1:7" ht="13.5" customHeight="1">
      <c r="A30" s="448"/>
      <c r="B30" s="442" t="s">
        <v>492</v>
      </c>
      <c r="C30" s="443"/>
      <c r="D30" s="443"/>
      <c r="E30" s="444"/>
      <c r="F30" s="443"/>
      <c r="G30" s="445"/>
    </row>
    <row r="31" spans="1:7" ht="13.5" customHeight="1">
      <c r="A31" s="456"/>
      <c r="B31" s="438" t="s">
        <v>493</v>
      </c>
      <c r="C31" s="439"/>
      <c r="D31" s="439"/>
      <c r="E31" s="440"/>
      <c r="F31" s="439"/>
      <c r="G31" s="441"/>
    </row>
    <row r="32" spans="1:7" ht="13.5" customHeight="1">
      <c r="A32" s="456"/>
      <c r="B32" s="442" t="s">
        <v>494</v>
      </c>
      <c r="C32" s="443"/>
      <c r="D32" s="443"/>
      <c r="E32" s="444"/>
      <c r="F32" s="443"/>
      <c r="G32" s="445"/>
    </row>
    <row r="33" spans="1:7" ht="13.5" customHeight="1">
      <c r="A33" s="448"/>
      <c r="B33" s="442" t="s">
        <v>495</v>
      </c>
      <c r="C33" s="443"/>
      <c r="D33" s="443"/>
      <c r="E33" s="444"/>
      <c r="F33" s="443"/>
      <c r="G33" s="445"/>
    </row>
    <row r="34" spans="1:7" ht="13.5" customHeight="1">
      <c r="A34" s="456"/>
      <c r="B34" s="438" t="s">
        <v>496</v>
      </c>
      <c r="C34" s="439"/>
      <c r="D34" s="439"/>
      <c r="E34" s="440"/>
      <c r="F34" s="439"/>
      <c r="G34" s="441"/>
    </row>
    <row r="35" spans="1:7" ht="13.5" customHeight="1">
      <c r="A35" s="456"/>
      <c r="B35" s="442" t="s">
        <v>494</v>
      </c>
      <c r="C35" s="443"/>
      <c r="D35" s="443"/>
      <c r="E35" s="444"/>
      <c r="F35" s="443"/>
      <c r="G35" s="445"/>
    </row>
    <row r="36" spans="1:7" ht="13.5" customHeight="1">
      <c r="A36" s="448"/>
      <c r="B36" s="442" t="s">
        <v>497</v>
      </c>
      <c r="C36" s="443"/>
      <c r="D36" s="443"/>
      <c r="E36" s="444"/>
      <c r="F36" s="443"/>
      <c r="G36" s="445"/>
    </row>
    <row r="37" spans="1:7" ht="13.5" customHeight="1">
      <c r="A37" s="456"/>
      <c r="B37" s="438" t="s">
        <v>498</v>
      </c>
      <c r="C37" s="439"/>
      <c r="D37" s="439"/>
      <c r="E37" s="440"/>
      <c r="F37" s="439"/>
      <c r="G37" s="441"/>
    </row>
    <row r="38" spans="1:7" ht="13.5" customHeight="1">
      <c r="A38" s="456"/>
      <c r="B38" s="442" t="s">
        <v>499</v>
      </c>
      <c r="C38" s="443"/>
      <c r="D38" s="443"/>
      <c r="E38" s="444"/>
      <c r="F38" s="443"/>
      <c r="G38" s="445"/>
    </row>
    <row r="39" spans="1:7" ht="13.5" customHeight="1">
      <c r="A39" s="448"/>
      <c r="B39" s="442" t="s">
        <v>500</v>
      </c>
      <c r="C39" s="443"/>
      <c r="D39" s="443"/>
      <c r="E39" s="444"/>
      <c r="F39" s="443"/>
      <c r="G39" s="445"/>
    </row>
    <row r="40" spans="1:7" ht="13.5" customHeight="1">
      <c r="A40" s="456"/>
      <c r="B40" s="438"/>
      <c r="C40" s="439"/>
      <c r="D40" s="439"/>
      <c r="E40" s="440"/>
      <c r="F40" s="439"/>
      <c r="G40" s="441"/>
    </row>
    <row r="41" spans="1:7" ht="13.5" customHeight="1">
      <c r="A41" s="456"/>
      <c r="B41" s="442"/>
      <c r="C41" s="443"/>
      <c r="D41" s="443"/>
      <c r="E41" s="444"/>
      <c r="F41" s="443"/>
      <c r="G41" s="445"/>
    </row>
    <row r="42" spans="1:7" ht="13.5" customHeight="1">
      <c r="A42" s="448"/>
      <c r="B42" s="446"/>
      <c r="C42" s="447"/>
      <c r="D42" s="447"/>
      <c r="E42" s="448"/>
      <c r="F42" s="447"/>
      <c r="G42" s="449"/>
    </row>
    <row r="43" spans="1:7" ht="13.5" customHeight="1">
      <c r="A43" s="431" t="s">
        <v>422</v>
      </c>
    </row>
  </sheetData>
  <mergeCells count="2">
    <mergeCell ref="E2:E3"/>
    <mergeCell ref="A6:B6"/>
  </mergeCells>
  <phoneticPr fontId="51"/>
  <printOptions horizontalCentered="1"/>
  <pageMargins left="0.19685039370078741" right="0.19685039370078741" top="0.43307086614173229" bottom="0.59055118110236227" header="0.35433070866141736" footer="0.59055118110236227"/>
  <pageSetup paperSize="9" scale="9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BB63B-BF60-4CF5-BF66-2C3289FD93D0}">
  <dimension ref="A1:AD38"/>
  <sheetViews>
    <sheetView view="pageBreakPreview" zoomScale="85" zoomScaleNormal="100" zoomScaleSheetLayoutView="85" workbookViewId="0"/>
  </sheetViews>
  <sheetFormatPr defaultRowHeight="13.5"/>
  <cols>
    <col min="1" max="10" width="4.625" customWidth="1"/>
    <col min="11" max="15" width="3.625" customWidth="1"/>
    <col min="16" max="22" width="4.625" customWidth="1"/>
    <col min="23" max="26" width="3.625" customWidth="1"/>
    <col min="27" max="29" width="5.625" customWidth="1"/>
  </cols>
  <sheetData>
    <row r="1" spans="1:30" ht="35.1" customHeight="1">
      <c r="A1" s="423"/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</row>
    <row r="2" spans="1:30" ht="30" customHeight="1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650" t="s">
        <v>375</v>
      </c>
      <c r="O2" s="650"/>
      <c r="P2" s="650"/>
      <c r="Q2" s="650"/>
      <c r="R2" s="650"/>
      <c r="S2" s="424"/>
      <c r="T2" s="424"/>
      <c r="U2" s="424"/>
      <c r="V2" s="424"/>
      <c r="W2" s="424"/>
      <c r="X2" s="424"/>
      <c r="Y2" s="424"/>
      <c r="Z2" s="649" t="s">
        <v>522</v>
      </c>
      <c r="AA2" s="649"/>
      <c r="AB2" s="649"/>
      <c r="AC2" s="649"/>
    </row>
    <row r="3" spans="1:30" ht="24.95" customHeight="1">
      <c r="A3" s="651" t="s">
        <v>376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425"/>
      <c r="N3" s="653" t="s">
        <v>504</v>
      </c>
      <c r="O3" s="653"/>
      <c r="P3" s="653"/>
      <c r="Q3" s="653"/>
      <c r="R3" s="653"/>
      <c r="S3" s="425"/>
      <c r="T3" s="425"/>
      <c r="U3" s="425"/>
      <c r="V3" s="425"/>
      <c r="W3" s="425"/>
      <c r="X3" s="425"/>
      <c r="Y3" s="425"/>
      <c r="Z3" s="425"/>
      <c r="AA3" s="654" t="s">
        <v>377</v>
      </c>
      <c r="AB3" s="654"/>
      <c r="AC3" s="654"/>
      <c r="AD3" s="426"/>
    </row>
    <row r="4" spans="1:30" s="428" customFormat="1" ht="27" customHeight="1">
      <c r="A4" s="655" t="s">
        <v>378</v>
      </c>
      <c r="B4" s="656"/>
      <c r="C4" s="656"/>
      <c r="D4" s="656"/>
      <c r="E4" s="656"/>
      <c r="F4" s="656"/>
      <c r="G4" s="656"/>
      <c r="H4" s="657"/>
      <c r="I4" s="655" t="s">
        <v>328</v>
      </c>
      <c r="J4" s="656"/>
      <c r="K4" s="655" t="s">
        <v>379</v>
      </c>
      <c r="L4" s="656"/>
      <c r="M4" s="656"/>
      <c r="N4" s="656"/>
      <c r="O4" s="655" t="s">
        <v>380</v>
      </c>
      <c r="P4" s="656"/>
      <c r="Q4" s="656"/>
      <c r="R4" s="657"/>
      <c r="S4" s="658" t="s">
        <v>381</v>
      </c>
      <c r="T4" s="658"/>
      <c r="U4" s="658"/>
      <c r="V4" s="659"/>
      <c r="W4" s="660" t="s">
        <v>382</v>
      </c>
      <c r="X4" s="661"/>
      <c r="Y4" s="661"/>
      <c r="Z4" s="661"/>
      <c r="AA4" s="661"/>
      <c r="AB4" s="661"/>
      <c r="AC4" s="662"/>
      <c r="AD4" s="427"/>
    </row>
    <row r="5" spans="1:30" ht="27.95" customHeight="1">
      <c r="A5" s="665" t="s">
        <v>383</v>
      </c>
      <c r="B5" s="666"/>
      <c r="C5" s="666"/>
      <c r="D5" s="666"/>
      <c r="E5" s="666"/>
      <c r="F5" s="666"/>
      <c r="G5" s="666"/>
      <c r="H5" s="667"/>
      <c r="I5" s="655" t="s">
        <v>384</v>
      </c>
      <c r="J5" s="657"/>
      <c r="K5" s="668"/>
      <c r="L5" s="669"/>
      <c r="M5" s="669"/>
      <c r="N5" s="670"/>
      <c r="O5" s="671"/>
      <c r="P5" s="672"/>
      <c r="Q5" s="672"/>
      <c r="R5" s="673"/>
      <c r="S5" s="674"/>
      <c r="T5" s="675"/>
      <c r="U5" s="675"/>
      <c r="V5" s="676"/>
      <c r="W5" s="679">
        <v>46132</v>
      </c>
      <c r="X5" s="680"/>
      <c r="Y5" s="680"/>
      <c r="Z5" s="680"/>
      <c r="AA5" s="663" t="s">
        <v>540</v>
      </c>
      <c r="AB5" s="663"/>
      <c r="AC5" s="664"/>
      <c r="AD5" s="427"/>
    </row>
    <row r="6" spans="1:30" ht="27.95" customHeight="1">
      <c r="A6" s="665" t="s">
        <v>385</v>
      </c>
      <c r="B6" s="666"/>
      <c r="C6" s="666"/>
      <c r="D6" s="666"/>
      <c r="E6" s="666"/>
      <c r="F6" s="666"/>
      <c r="G6" s="666"/>
      <c r="H6" s="667"/>
      <c r="I6" s="655" t="s">
        <v>384</v>
      </c>
      <c r="J6" s="657"/>
      <c r="K6" s="668"/>
      <c r="L6" s="669"/>
      <c r="M6" s="669"/>
      <c r="N6" s="670"/>
      <c r="O6" s="671"/>
      <c r="P6" s="672"/>
      <c r="Q6" s="672"/>
      <c r="R6" s="673"/>
      <c r="S6" s="674"/>
      <c r="T6" s="675"/>
      <c r="U6" s="675"/>
      <c r="V6" s="676"/>
      <c r="W6" s="677"/>
      <c r="X6" s="678"/>
      <c r="Y6" s="678"/>
      <c r="Z6" s="678"/>
      <c r="AA6" s="663" t="s">
        <v>539</v>
      </c>
      <c r="AB6" s="663"/>
      <c r="AC6" s="664"/>
      <c r="AD6" s="427"/>
    </row>
    <row r="7" spans="1:30" ht="27.95" customHeight="1">
      <c r="A7" s="665" t="s">
        <v>386</v>
      </c>
      <c r="B7" s="666"/>
      <c r="C7" s="666"/>
      <c r="D7" s="666"/>
      <c r="E7" s="666"/>
      <c r="F7" s="666"/>
      <c r="G7" s="666"/>
      <c r="H7" s="667"/>
      <c r="I7" s="655" t="s">
        <v>387</v>
      </c>
      <c r="J7" s="657"/>
      <c r="K7" s="668">
        <v>1</v>
      </c>
      <c r="L7" s="669"/>
      <c r="M7" s="669"/>
      <c r="N7" s="670"/>
      <c r="O7" s="671"/>
      <c r="P7" s="672"/>
      <c r="Q7" s="672"/>
      <c r="R7" s="673"/>
      <c r="S7" s="674"/>
      <c r="T7" s="675"/>
      <c r="U7" s="675"/>
      <c r="V7" s="676"/>
      <c r="W7" s="677"/>
      <c r="X7" s="678"/>
      <c r="Y7" s="678"/>
      <c r="Z7" s="678"/>
      <c r="AA7" s="663" t="s">
        <v>391</v>
      </c>
      <c r="AB7" s="663"/>
      <c r="AC7" s="664"/>
      <c r="AD7" s="427"/>
    </row>
    <row r="8" spans="1:30" ht="27.95" customHeight="1">
      <c r="A8" s="665"/>
      <c r="B8" s="666"/>
      <c r="C8" s="666"/>
      <c r="D8" s="666"/>
      <c r="E8" s="666"/>
      <c r="F8" s="666"/>
      <c r="G8" s="666"/>
      <c r="H8" s="667"/>
      <c r="I8" s="681"/>
      <c r="J8" s="682"/>
      <c r="K8" s="683"/>
      <c r="L8" s="684"/>
      <c r="M8" s="684"/>
      <c r="N8" s="685"/>
      <c r="O8" s="686"/>
      <c r="P8" s="687"/>
      <c r="Q8" s="687"/>
      <c r="R8" s="688"/>
      <c r="S8" s="674"/>
      <c r="T8" s="675"/>
      <c r="U8" s="675"/>
      <c r="V8" s="676"/>
      <c r="W8" s="677"/>
      <c r="X8" s="678"/>
      <c r="Y8" s="678"/>
      <c r="Z8" s="678"/>
      <c r="AA8" s="689"/>
      <c r="AB8" s="689"/>
      <c r="AC8" s="690"/>
      <c r="AD8" s="427"/>
    </row>
    <row r="9" spans="1:30" ht="27.95" customHeight="1">
      <c r="A9" s="665" t="s">
        <v>388</v>
      </c>
      <c r="B9" s="666"/>
      <c r="C9" s="666"/>
      <c r="D9" s="666"/>
      <c r="E9" s="666"/>
      <c r="F9" s="666"/>
      <c r="G9" s="666"/>
      <c r="H9" s="667"/>
      <c r="I9" s="681"/>
      <c r="J9" s="682"/>
      <c r="K9" s="683"/>
      <c r="L9" s="684"/>
      <c r="M9" s="684"/>
      <c r="N9" s="685"/>
      <c r="O9" s="686"/>
      <c r="P9" s="687"/>
      <c r="Q9" s="687"/>
      <c r="R9" s="688"/>
      <c r="S9" s="674"/>
      <c r="T9" s="675"/>
      <c r="U9" s="675"/>
      <c r="V9" s="676"/>
      <c r="W9" s="677"/>
      <c r="X9" s="678"/>
      <c r="Y9" s="678"/>
      <c r="Z9" s="678"/>
      <c r="AA9" s="689"/>
      <c r="AB9" s="689"/>
      <c r="AC9" s="690"/>
      <c r="AD9" s="427"/>
    </row>
    <row r="10" spans="1:30" ht="27.95" customHeight="1">
      <c r="A10" s="665"/>
      <c r="B10" s="666"/>
      <c r="C10" s="666"/>
      <c r="D10" s="691"/>
      <c r="E10" s="666"/>
      <c r="F10" s="666"/>
      <c r="G10" s="666"/>
      <c r="H10" s="667"/>
      <c r="I10" s="681"/>
      <c r="J10" s="682"/>
      <c r="K10" s="683"/>
      <c r="L10" s="684"/>
      <c r="M10" s="684"/>
      <c r="N10" s="685"/>
      <c r="O10" s="686"/>
      <c r="P10" s="687"/>
      <c r="Q10" s="687"/>
      <c r="R10" s="688"/>
      <c r="S10" s="674"/>
      <c r="T10" s="675"/>
      <c r="U10" s="675"/>
      <c r="V10" s="676"/>
      <c r="W10" s="677"/>
      <c r="X10" s="678"/>
      <c r="Y10" s="678"/>
      <c r="Z10" s="678"/>
      <c r="AA10" s="689"/>
      <c r="AB10" s="689"/>
      <c r="AC10" s="690"/>
      <c r="AD10" s="427"/>
    </row>
    <row r="11" spans="1:30" ht="27.95" customHeight="1">
      <c r="A11" s="665"/>
      <c r="B11" s="666"/>
      <c r="C11" s="666"/>
      <c r="D11" s="666"/>
      <c r="E11" s="666"/>
      <c r="F11" s="666"/>
      <c r="G11" s="666"/>
      <c r="H11" s="667"/>
      <c r="I11" s="681"/>
      <c r="J11" s="682"/>
      <c r="K11" s="683"/>
      <c r="L11" s="684"/>
      <c r="M11" s="684"/>
      <c r="N11" s="685"/>
      <c r="O11" s="686"/>
      <c r="P11" s="687"/>
      <c r="Q11" s="687"/>
      <c r="R11" s="688"/>
      <c r="S11" s="674"/>
      <c r="T11" s="675"/>
      <c r="U11" s="675"/>
      <c r="V11" s="676"/>
      <c r="W11" s="677"/>
      <c r="X11" s="678"/>
      <c r="Y11" s="678"/>
      <c r="Z11" s="678"/>
      <c r="AA11" s="689"/>
      <c r="AB11" s="689"/>
      <c r="AC11" s="690"/>
      <c r="AD11" s="427"/>
    </row>
    <row r="12" spans="1:30" ht="27.95" customHeight="1">
      <c r="A12" s="665"/>
      <c r="B12" s="666"/>
      <c r="C12" s="666"/>
      <c r="D12" s="666"/>
      <c r="E12" s="666"/>
      <c r="F12" s="666"/>
      <c r="G12" s="666"/>
      <c r="H12" s="667"/>
      <c r="I12" s="681"/>
      <c r="J12" s="682"/>
      <c r="K12" s="683"/>
      <c r="L12" s="684"/>
      <c r="M12" s="684"/>
      <c r="N12" s="685"/>
      <c r="O12" s="686"/>
      <c r="P12" s="687"/>
      <c r="Q12" s="687"/>
      <c r="R12" s="688"/>
      <c r="S12" s="674"/>
      <c r="T12" s="675"/>
      <c r="U12" s="675"/>
      <c r="V12" s="676"/>
      <c r="W12" s="677"/>
      <c r="X12" s="678"/>
      <c r="Y12" s="678"/>
      <c r="Z12" s="678"/>
      <c r="AA12" s="689"/>
      <c r="AB12" s="689"/>
      <c r="AC12" s="690"/>
      <c r="AD12" s="427"/>
    </row>
    <row r="13" spans="1:30" ht="27.95" customHeight="1">
      <c r="A13" s="665"/>
      <c r="B13" s="666"/>
      <c r="C13" s="666"/>
      <c r="D13" s="666"/>
      <c r="E13" s="666"/>
      <c r="F13" s="666"/>
      <c r="G13" s="666"/>
      <c r="H13" s="667"/>
      <c r="I13" s="681"/>
      <c r="J13" s="682"/>
      <c r="K13" s="683"/>
      <c r="L13" s="684"/>
      <c r="M13" s="684"/>
      <c r="N13" s="685"/>
      <c r="O13" s="686"/>
      <c r="P13" s="687"/>
      <c r="Q13" s="687"/>
      <c r="R13" s="688"/>
      <c r="S13" s="674"/>
      <c r="T13" s="675"/>
      <c r="U13" s="675"/>
      <c r="V13" s="676"/>
      <c r="W13" s="677"/>
      <c r="X13" s="678"/>
      <c r="Y13" s="678"/>
      <c r="Z13" s="678"/>
      <c r="AA13" s="689"/>
      <c r="AB13" s="689"/>
      <c r="AC13" s="690"/>
      <c r="AD13" s="427"/>
    </row>
    <row r="14" spans="1:30" ht="27.95" customHeight="1">
      <c r="A14" s="665"/>
      <c r="B14" s="666"/>
      <c r="C14" s="666"/>
      <c r="D14" s="666"/>
      <c r="E14" s="666"/>
      <c r="F14" s="666"/>
      <c r="G14" s="666"/>
      <c r="H14" s="667"/>
      <c r="I14" s="681"/>
      <c r="J14" s="682"/>
      <c r="K14" s="683"/>
      <c r="L14" s="684"/>
      <c r="M14" s="684"/>
      <c r="N14" s="685"/>
      <c r="O14" s="686"/>
      <c r="P14" s="687"/>
      <c r="Q14" s="687"/>
      <c r="R14" s="688"/>
      <c r="S14" s="674"/>
      <c r="T14" s="675"/>
      <c r="U14" s="675"/>
      <c r="V14" s="676"/>
      <c r="W14" s="677"/>
      <c r="X14" s="678"/>
      <c r="Y14" s="678"/>
      <c r="Z14" s="678"/>
      <c r="AA14" s="689"/>
      <c r="AB14" s="689"/>
      <c r="AC14" s="690"/>
      <c r="AD14" s="427"/>
    </row>
    <row r="15" spans="1:30" ht="27.95" customHeight="1">
      <c r="A15" s="665"/>
      <c r="B15" s="666"/>
      <c r="C15" s="666"/>
      <c r="D15" s="666"/>
      <c r="E15" s="666"/>
      <c r="F15" s="666"/>
      <c r="G15" s="666"/>
      <c r="H15" s="667"/>
      <c r="I15" s="681"/>
      <c r="J15" s="682"/>
      <c r="K15" s="683"/>
      <c r="L15" s="684"/>
      <c r="M15" s="684"/>
      <c r="N15" s="685"/>
      <c r="O15" s="686"/>
      <c r="P15" s="687"/>
      <c r="Q15" s="687"/>
      <c r="R15" s="688"/>
      <c r="S15" s="674"/>
      <c r="T15" s="675"/>
      <c r="U15" s="675"/>
      <c r="V15" s="676"/>
      <c r="W15" s="677"/>
      <c r="X15" s="678"/>
      <c r="Y15" s="678"/>
      <c r="Z15" s="678"/>
      <c r="AA15" s="689"/>
      <c r="AB15" s="689"/>
      <c r="AC15" s="690"/>
      <c r="AD15" s="427"/>
    </row>
    <row r="16" spans="1:30" ht="27.95" customHeight="1">
      <c r="A16" s="665"/>
      <c r="B16" s="666"/>
      <c r="C16" s="666"/>
      <c r="D16" s="666"/>
      <c r="E16" s="666"/>
      <c r="F16" s="666"/>
      <c r="G16" s="666"/>
      <c r="H16" s="667"/>
      <c r="I16" s="681"/>
      <c r="J16" s="682"/>
      <c r="K16" s="683"/>
      <c r="L16" s="684"/>
      <c r="M16" s="684"/>
      <c r="N16" s="685"/>
      <c r="O16" s="686"/>
      <c r="P16" s="687"/>
      <c r="Q16" s="687"/>
      <c r="R16" s="688"/>
      <c r="S16" s="674"/>
      <c r="T16" s="675"/>
      <c r="U16" s="675"/>
      <c r="V16" s="676"/>
      <c r="W16" s="677"/>
      <c r="X16" s="678"/>
      <c r="Y16" s="678"/>
      <c r="Z16" s="678"/>
      <c r="AA16" s="689"/>
      <c r="AB16" s="689"/>
      <c r="AC16" s="690"/>
      <c r="AD16" s="427"/>
    </row>
    <row r="17" spans="1:30" ht="27.95" customHeight="1">
      <c r="A17" s="665"/>
      <c r="B17" s="666"/>
      <c r="C17" s="666"/>
      <c r="D17" s="666"/>
      <c r="E17" s="666"/>
      <c r="F17" s="666"/>
      <c r="G17" s="666"/>
      <c r="H17" s="667"/>
      <c r="I17" s="681"/>
      <c r="J17" s="682"/>
      <c r="K17" s="683"/>
      <c r="L17" s="684"/>
      <c r="M17" s="684"/>
      <c r="N17" s="685"/>
      <c r="O17" s="686"/>
      <c r="P17" s="687"/>
      <c r="Q17" s="687"/>
      <c r="R17" s="688"/>
      <c r="S17" s="674"/>
      <c r="T17" s="675"/>
      <c r="U17" s="675"/>
      <c r="V17" s="676"/>
      <c r="W17" s="677"/>
      <c r="X17" s="678"/>
      <c r="Y17" s="678"/>
      <c r="Z17" s="678"/>
      <c r="AA17" s="689"/>
      <c r="AB17" s="689"/>
      <c r="AC17" s="690"/>
      <c r="AD17" s="427"/>
    </row>
    <row r="18" spans="1:30" ht="27.95" customHeight="1">
      <c r="A18" s="665"/>
      <c r="B18" s="666"/>
      <c r="C18" s="666"/>
      <c r="D18" s="666"/>
      <c r="E18" s="666"/>
      <c r="F18" s="666"/>
      <c r="G18" s="666"/>
      <c r="H18" s="667"/>
      <c r="I18" s="681"/>
      <c r="J18" s="682"/>
      <c r="K18" s="683"/>
      <c r="L18" s="684"/>
      <c r="M18" s="684"/>
      <c r="N18" s="685"/>
      <c r="O18" s="686"/>
      <c r="P18" s="687"/>
      <c r="Q18" s="687"/>
      <c r="R18" s="688"/>
      <c r="S18" s="674"/>
      <c r="T18" s="675"/>
      <c r="U18" s="675"/>
      <c r="V18" s="676"/>
      <c r="W18" s="677"/>
      <c r="X18" s="678"/>
      <c r="Y18" s="678"/>
      <c r="Z18" s="678"/>
      <c r="AA18" s="689"/>
      <c r="AB18" s="689"/>
      <c r="AC18" s="690"/>
      <c r="AD18" s="427"/>
    </row>
    <row r="19" spans="1:30" ht="27.95" customHeight="1">
      <c r="A19" s="665"/>
      <c r="B19" s="666"/>
      <c r="C19" s="666"/>
      <c r="D19" s="666"/>
      <c r="E19" s="666"/>
      <c r="F19" s="666"/>
      <c r="G19" s="666"/>
      <c r="H19" s="667"/>
      <c r="I19" s="681"/>
      <c r="J19" s="682"/>
      <c r="K19" s="683"/>
      <c r="L19" s="684"/>
      <c r="M19" s="684"/>
      <c r="N19" s="685"/>
      <c r="O19" s="686"/>
      <c r="P19" s="687"/>
      <c r="Q19" s="687"/>
      <c r="R19" s="688"/>
      <c r="S19" s="674"/>
      <c r="T19" s="675"/>
      <c r="U19" s="675"/>
      <c r="V19" s="676"/>
      <c r="W19" s="677"/>
      <c r="X19" s="678"/>
      <c r="Y19" s="678"/>
      <c r="Z19" s="678"/>
      <c r="AA19" s="689"/>
      <c r="AB19" s="689"/>
      <c r="AC19" s="690"/>
    </row>
    <row r="20" spans="1:30" ht="35.1" customHeight="1">
      <c r="A20" s="423"/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</row>
    <row r="21" spans="1:30" ht="30" customHeight="1">
      <c r="A21" s="424"/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650" t="s">
        <v>375</v>
      </c>
      <c r="O21" s="650"/>
      <c r="P21" s="650"/>
      <c r="Q21" s="650"/>
      <c r="R21" s="650"/>
      <c r="S21" s="424"/>
      <c r="T21" s="424"/>
      <c r="U21" s="424"/>
      <c r="V21" s="424"/>
      <c r="W21" s="424"/>
      <c r="X21" s="424"/>
      <c r="Y21" s="424"/>
      <c r="Z21" s="649" t="s">
        <v>522</v>
      </c>
      <c r="AA21" s="649"/>
      <c r="AB21" s="649"/>
      <c r="AC21" s="649"/>
    </row>
    <row r="22" spans="1:30" ht="24.95" customHeight="1">
      <c r="A22" s="651" t="s">
        <v>389</v>
      </c>
      <c r="B22" s="6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425"/>
      <c r="N22" s="653" t="s">
        <v>505</v>
      </c>
      <c r="O22" s="653"/>
      <c r="P22" s="653"/>
      <c r="Q22" s="653"/>
      <c r="R22" s="653"/>
      <c r="S22" s="425"/>
      <c r="T22" s="425"/>
      <c r="U22" s="425"/>
      <c r="V22" s="425"/>
      <c r="W22" s="425"/>
      <c r="X22" s="425"/>
      <c r="Y22" s="425"/>
      <c r="Z22" s="425"/>
      <c r="AA22" s="654" t="s">
        <v>390</v>
      </c>
      <c r="AB22" s="654"/>
      <c r="AC22" s="654"/>
      <c r="AD22" s="426"/>
    </row>
    <row r="23" spans="1:30" s="428" customFormat="1" ht="27" customHeight="1">
      <c r="A23" s="655" t="s">
        <v>378</v>
      </c>
      <c r="B23" s="656"/>
      <c r="C23" s="656"/>
      <c r="D23" s="656"/>
      <c r="E23" s="656"/>
      <c r="F23" s="656"/>
      <c r="G23" s="656"/>
      <c r="H23" s="657"/>
      <c r="I23" s="655" t="s">
        <v>328</v>
      </c>
      <c r="J23" s="656"/>
      <c r="K23" s="655" t="s">
        <v>379</v>
      </c>
      <c r="L23" s="656"/>
      <c r="M23" s="656"/>
      <c r="N23" s="656"/>
      <c r="O23" s="655" t="s">
        <v>380</v>
      </c>
      <c r="P23" s="656"/>
      <c r="Q23" s="656"/>
      <c r="R23" s="657"/>
      <c r="S23" s="658" t="s">
        <v>381</v>
      </c>
      <c r="T23" s="658"/>
      <c r="U23" s="658"/>
      <c r="V23" s="659"/>
      <c r="W23" s="660" t="s">
        <v>382</v>
      </c>
      <c r="X23" s="661"/>
      <c r="Y23" s="661"/>
      <c r="Z23" s="661"/>
      <c r="AA23" s="661"/>
      <c r="AB23" s="661"/>
      <c r="AC23" s="662"/>
      <c r="AD23" s="427"/>
    </row>
    <row r="24" spans="1:30" ht="27.95" customHeight="1">
      <c r="A24" s="665" t="s">
        <v>383</v>
      </c>
      <c r="B24" s="666"/>
      <c r="C24" s="666"/>
      <c r="D24" s="666"/>
      <c r="E24" s="666"/>
      <c r="F24" s="666"/>
      <c r="G24" s="666"/>
      <c r="H24" s="667"/>
      <c r="I24" s="655" t="s">
        <v>384</v>
      </c>
      <c r="J24" s="657"/>
      <c r="K24" s="668"/>
      <c r="L24" s="669"/>
      <c r="M24" s="669"/>
      <c r="N24" s="670"/>
      <c r="O24" s="671"/>
      <c r="P24" s="672"/>
      <c r="Q24" s="672"/>
      <c r="R24" s="673"/>
      <c r="S24" s="674"/>
      <c r="T24" s="675"/>
      <c r="U24" s="675"/>
      <c r="V24" s="676"/>
      <c r="W24" s="679">
        <v>46132</v>
      </c>
      <c r="X24" s="680"/>
      <c r="Y24" s="680"/>
      <c r="Z24" s="680"/>
      <c r="AA24" s="663" t="s">
        <v>540</v>
      </c>
      <c r="AB24" s="663"/>
      <c r="AC24" s="664"/>
      <c r="AD24" s="427"/>
    </row>
    <row r="25" spans="1:30" ht="27.95" customHeight="1">
      <c r="A25" s="665" t="s">
        <v>385</v>
      </c>
      <c r="B25" s="666"/>
      <c r="C25" s="666"/>
      <c r="D25" s="666"/>
      <c r="E25" s="666"/>
      <c r="F25" s="666"/>
      <c r="G25" s="666"/>
      <c r="H25" s="667"/>
      <c r="I25" s="655" t="s">
        <v>384</v>
      </c>
      <c r="J25" s="657"/>
      <c r="K25" s="668"/>
      <c r="L25" s="669"/>
      <c r="M25" s="669"/>
      <c r="N25" s="670"/>
      <c r="O25" s="671"/>
      <c r="P25" s="672"/>
      <c r="Q25" s="672"/>
      <c r="R25" s="673"/>
      <c r="S25" s="674"/>
      <c r="T25" s="675"/>
      <c r="U25" s="675"/>
      <c r="V25" s="676"/>
      <c r="W25" s="677"/>
      <c r="X25" s="678"/>
      <c r="Y25" s="678"/>
      <c r="Z25" s="678"/>
      <c r="AA25" s="663" t="s">
        <v>539</v>
      </c>
      <c r="AB25" s="663"/>
      <c r="AC25" s="664"/>
      <c r="AD25" s="427"/>
    </row>
    <row r="26" spans="1:30" ht="27.95" customHeight="1">
      <c r="A26" s="665" t="s">
        <v>386</v>
      </c>
      <c r="B26" s="666"/>
      <c r="C26" s="666"/>
      <c r="D26" s="666"/>
      <c r="E26" s="666"/>
      <c r="F26" s="666"/>
      <c r="G26" s="666"/>
      <c r="H26" s="667"/>
      <c r="I26" s="655" t="s">
        <v>387</v>
      </c>
      <c r="J26" s="657"/>
      <c r="K26" s="668">
        <v>0.02</v>
      </c>
      <c r="L26" s="669"/>
      <c r="M26" s="669"/>
      <c r="N26" s="670"/>
      <c r="O26" s="671"/>
      <c r="P26" s="672"/>
      <c r="Q26" s="672"/>
      <c r="R26" s="673"/>
      <c r="S26" s="674"/>
      <c r="T26" s="675"/>
      <c r="U26" s="675"/>
      <c r="V26" s="676"/>
      <c r="W26" s="677"/>
      <c r="X26" s="678"/>
      <c r="Y26" s="678"/>
      <c r="Z26" s="678"/>
      <c r="AA26" s="663" t="s">
        <v>391</v>
      </c>
      <c r="AB26" s="663"/>
      <c r="AC26" s="664"/>
      <c r="AD26" s="427"/>
    </row>
    <row r="27" spans="1:30" ht="27.95" customHeight="1">
      <c r="A27" s="665"/>
      <c r="B27" s="666"/>
      <c r="C27" s="666"/>
      <c r="D27" s="666"/>
      <c r="E27" s="666"/>
      <c r="F27" s="666"/>
      <c r="G27" s="666"/>
      <c r="H27" s="667"/>
      <c r="I27" s="681"/>
      <c r="J27" s="682"/>
      <c r="K27" s="683"/>
      <c r="L27" s="684"/>
      <c r="M27" s="684"/>
      <c r="N27" s="685"/>
      <c r="O27" s="686"/>
      <c r="P27" s="687"/>
      <c r="Q27" s="687"/>
      <c r="R27" s="688"/>
      <c r="S27" s="674"/>
      <c r="T27" s="675"/>
      <c r="U27" s="675"/>
      <c r="V27" s="676"/>
      <c r="W27" s="677"/>
      <c r="X27" s="678"/>
      <c r="Y27" s="678"/>
      <c r="Z27" s="678"/>
      <c r="AA27" s="689"/>
      <c r="AB27" s="689"/>
      <c r="AC27" s="690"/>
      <c r="AD27" s="427"/>
    </row>
    <row r="28" spans="1:30" ht="27.95" customHeight="1">
      <c r="A28" s="665" t="s">
        <v>388</v>
      </c>
      <c r="B28" s="666"/>
      <c r="C28" s="666"/>
      <c r="D28" s="666"/>
      <c r="E28" s="666"/>
      <c r="F28" s="666"/>
      <c r="G28" s="666"/>
      <c r="H28" s="667"/>
      <c r="I28" s="681"/>
      <c r="J28" s="682"/>
      <c r="K28" s="683"/>
      <c r="L28" s="684"/>
      <c r="M28" s="684"/>
      <c r="N28" s="685"/>
      <c r="O28" s="686"/>
      <c r="P28" s="687"/>
      <c r="Q28" s="687"/>
      <c r="R28" s="688"/>
      <c r="S28" s="674"/>
      <c r="T28" s="675"/>
      <c r="U28" s="675"/>
      <c r="V28" s="676"/>
      <c r="W28" s="677"/>
      <c r="X28" s="678"/>
      <c r="Y28" s="678"/>
      <c r="Z28" s="678"/>
      <c r="AA28" s="689"/>
      <c r="AB28" s="689"/>
      <c r="AC28" s="690"/>
      <c r="AD28" s="427"/>
    </row>
    <row r="29" spans="1:30" ht="27.95" customHeight="1">
      <c r="A29" s="665"/>
      <c r="B29" s="666"/>
      <c r="C29" s="666"/>
      <c r="D29" s="666"/>
      <c r="E29" s="666"/>
      <c r="F29" s="666"/>
      <c r="G29" s="666"/>
      <c r="H29" s="667"/>
      <c r="I29" s="681"/>
      <c r="J29" s="682"/>
      <c r="K29" s="683"/>
      <c r="L29" s="684"/>
      <c r="M29" s="684"/>
      <c r="N29" s="685"/>
      <c r="O29" s="686"/>
      <c r="P29" s="687"/>
      <c r="Q29" s="687"/>
      <c r="R29" s="688"/>
      <c r="S29" s="674"/>
      <c r="T29" s="675"/>
      <c r="U29" s="675"/>
      <c r="V29" s="676"/>
      <c r="W29" s="677"/>
      <c r="X29" s="678"/>
      <c r="Y29" s="678"/>
      <c r="Z29" s="678"/>
      <c r="AA29" s="689"/>
      <c r="AB29" s="689"/>
      <c r="AC29" s="690"/>
      <c r="AD29" s="427"/>
    </row>
    <row r="30" spans="1:30" ht="27.95" customHeight="1">
      <c r="A30" s="665"/>
      <c r="B30" s="666"/>
      <c r="C30" s="666"/>
      <c r="D30" s="666"/>
      <c r="E30" s="666"/>
      <c r="F30" s="666"/>
      <c r="G30" s="666"/>
      <c r="H30" s="667"/>
      <c r="I30" s="681"/>
      <c r="J30" s="682"/>
      <c r="K30" s="683"/>
      <c r="L30" s="684"/>
      <c r="M30" s="684"/>
      <c r="N30" s="685"/>
      <c r="O30" s="686"/>
      <c r="P30" s="687"/>
      <c r="Q30" s="687"/>
      <c r="R30" s="688"/>
      <c r="S30" s="674"/>
      <c r="T30" s="675"/>
      <c r="U30" s="675"/>
      <c r="V30" s="676"/>
      <c r="W30" s="677"/>
      <c r="X30" s="678"/>
      <c r="Y30" s="678"/>
      <c r="Z30" s="678"/>
      <c r="AA30" s="689"/>
      <c r="AB30" s="689"/>
      <c r="AC30" s="690"/>
      <c r="AD30" s="427"/>
    </row>
    <row r="31" spans="1:30" ht="27.95" customHeight="1">
      <c r="A31" s="665"/>
      <c r="B31" s="666"/>
      <c r="C31" s="666"/>
      <c r="D31" s="666"/>
      <c r="E31" s="666"/>
      <c r="F31" s="666"/>
      <c r="G31" s="666"/>
      <c r="H31" s="667"/>
      <c r="I31" s="681"/>
      <c r="J31" s="682"/>
      <c r="K31" s="683"/>
      <c r="L31" s="684"/>
      <c r="M31" s="684"/>
      <c r="N31" s="685"/>
      <c r="O31" s="686"/>
      <c r="P31" s="687"/>
      <c r="Q31" s="687"/>
      <c r="R31" s="688"/>
      <c r="S31" s="674"/>
      <c r="T31" s="675"/>
      <c r="U31" s="675"/>
      <c r="V31" s="676"/>
      <c r="W31" s="677"/>
      <c r="X31" s="678"/>
      <c r="Y31" s="678"/>
      <c r="Z31" s="678"/>
      <c r="AA31" s="689"/>
      <c r="AB31" s="689"/>
      <c r="AC31" s="690"/>
      <c r="AD31" s="427"/>
    </row>
    <row r="32" spans="1:30" ht="27.95" customHeight="1">
      <c r="A32" s="665"/>
      <c r="B32" s="666"/>
      <c r="C32" s="666"/>
      <c r="D32" s="666"/>
      <c r="E32" s="666"/>
      <c r="F32" s="666"/>
      <c r="G32" s="666"/>
      <c r="H32" s="667"/>
      <c r="I32" s="681"/>
      <c r="J32" s="682"/>
      <c r="K32" s="683"/>
      <c r="L32" s="684"/>
      <c r="M32" s="684"/>
      <c r="N32" s="685"/>
      <c r="O32" s="686"/>
      <c r="P32" s="687"/>
      <c r="Q32" s="687"/>
      <c r="R32" s="688"/>
      <c r="S32" s="674"/>
      <c r="T32" s="675"/>
      <c r="U32" s="675"/>
      <c r="V32" s="676"/>
      <c r="W32" s="677"/>
      <c r="X32" s="678"/>
      <c r="Y32" s="678"/>
      <c r="Z32" s="678"/>
      <c r="AA32" s="689"/>
      <c r="AB32" s="689"/>
      <c r="AC32" s="690"/>
      <c r="AD32" s="427"/>
    </row>
    <row r="33" spans="1:30" ht="27.95" customHeight="1">
      <c r="A33" s="665"/>
      <c r="B33" s="666"/>
      <c r="C33" s="666"/>
      <c r="D33" s="666"/>
      <c r="E33" s="666"/>
      <c r="F33" s="666"/>
      <c r="G33" s="666"/>
      <c r="H33" s="667"/>
      <c r="I33" s="681"/>
      <c r="J33" s="682"/>
      <c r="K33" s="683"/>
      <c r="L33" s="684"/>
      <c r="M33" s="684"/>
      <c r="N33" s="685"/>
      <c r="O33" s="686"/>
      <c r="P33" s="687"/>
      <c r="Q33" s="687"/>
      <c r="R33" s="688"/>
      <c r="S33" s="674"/>
      <c r="T33" s="675"/>
      <c r="U33" s="675"/>
      <c r="V33" s="676"/>
      <c r="W33" s="677"/>
      <c r="X33" s="678"/>
      <c r="Y33" s="678"/>
      <c r="Z33" s="678"/>
      <c r="AA33" s="689"/>
      <c r="AB33" s="689"/>
      <c r="AC33" s="690"/>
      <c r="AD33" s="427"/>
    </row>
    <row r="34" spans="1:30" ht="27.95" customHeight="1">
      <c r="A34" s="665"/>
      <c r="B34" s="666"/>
      <c r="C34" s="666"/>
      <c r="D34" s="666"/>
      <c r="E34" s="666"/>
      <c r="F34" s="666"/>
      <c r="G34" s="666"/>
      <c r="H34" s="667"/>
      <c r="I34" s="681"/>
      <c r="J34" s="682"/>
      <c r="K34" s="683"/>
      <c r="L34" s="684"/>
      <c r="M34" s="684"/>
      <c r="N34" s="685"/>
      <c r="O34" s="686"/>
      <c r="P34" s="687"/>
      <c r="Q34" s="687"/>
      <c r="R34" s="688"/>
      <c r="S34" s="674"/>
      <c r="T34" s="675"/>
      <c r="U34" s="675"/>
      <c r="V34" s="676"/>
      <c r="W34" s="677"/>
      <c r="X34" s="678"/>
      <c r="Y34" s="678"/>
      <c r="Z34" s="678"/>
      <c r="AA34" s="689"/>
      <c r="AB34" s="689"/>
      <c r="AC34" s="690"/>
      <c r="AD34" s="427"/>
    </row>
    <row r="35" spans="1:30" ht="27.95" customHeight="1">
      <c r="A35" s="665"/>
      <c r="B35" s="666"/>
      <c r="C35" s="666"/>
      <c r="D35" s="666"/>
      <c r="E35" s="666"/>
      <c r="F35" s="666"/>
      <c r="G35" s="666"/>
      <c r="H35" s="667"/>
      <c r="I35" s="681"/>
      <c r="J35" s="682"/>
      <c r="K35" s="683"/>
      <c r="L35" s="684"/>
      <c r="M35" s="684"/>
      <c r="N35" s="685"/>
      <c r="O35" s="686"/>
      <c r="P35" s="687"/>
      <c r="Q35" s="687"/>
      <c r="R35" s="688"/>
      <c r="S35" s="674"/>
      <c r="T35" s="675"/>
      <c r="U35" s="675"/>
      <c r="V35" s="676"/>
      <c r="W35" s="677"/>
      <c r="X35" s="678"/>
      <c r="Y35" s="678"/>
      <c r="Z35" s="678"/>
      <c r="AA35" s="689"/>
      <c r="AB35" s="689"/>
      <c r="AC35" s="690"/>
      <c r="AD35" s="427"/>
    </row>
    <row r="36" spans="1:30" ht="27.95" customHeight="1">
      <c r="A36" s="665"/>
      <c r="B36" s="666"/>
      <c r="C36" s="666"/>
      <c r="D36" s="666"/>
      <c r="E36" s="666"/>
      <c r="F36" s="666"/>
      <c r="G36" s="666"/>
      <c r="H36" s="667"/>
      <c r="I36" s="681"/>
      <c r="J36" s="682"/>
      <c r="K36" s="683"/>
      <c r="L36" s="684"/>
      <c r="M36" s="684"/>
      <c r="N36" s="685"/>
      <c r="O36" s="686"/>
      <c r="P36" s="687"/>
      <c r="Q36" s="687"/>
      <c r="R36" s="688"/>
      <c r="S36" s="674"/>
      <c r="T36" s="675"/>
      <c r="U36" s="675"/>
      <c r="V36" s="676"/>
      <c r="W36" s="677"/>
      <c r="X36" s="678"/>
      <c r="Y36" s="678"/>
      <c r="Z36" s="678"/>
      <c r="AA36" s="689"/>
      <c r="AB36" s="689"/>
      <c r="AC36" s="690"/>
      <c r="AD36" s="427"/>
    </row>
    <row r="37" spans="1:30" ht="27.95" customHeight="1">
      <c r="A37" s="665"/>
      <c r="B37" s="666"/>
      <c r="C37" s="666"/>
      <c r="D37" s="666"/>
      <c r="E37" s="666"/>
      <c r="F37" s="666"/>
      <c r="G37" s="666"/>
      <c r="H37" s="667"/>
      <c r="I37" s="681"/>
      <c r="J37" s="682"/>
      <c r="K37" s="683"/>
      <c r="L37" s="684"/>
      <c r="M37" s="684"/>
      <c r="N37" s="685"/>
      <c r="O37" s="686"/>
      <c r="P37" s="687"/>
      <c r="Q37" s="687"/>
      <c r="R37" s="688"/>
      <c r="S37" s="674"/>
      <c r="T37" s="675"/>
      <c r="U37" s="675"/>
      <c r="V37" s="676"/>
      <c r="W37" s="677"/>
      <c r="X37" s="678"/>
      <c r="Y37" s="678"/>
      <c r="Z37" s="678"/>
      <c r="AA37" s="689"/>
      <c r="AB37" s="689"/>
      <c r="AC37" s="690"/>
      <c r="AD37" s="427"/>
    </row>
    <row r="38" spans="1:30" ht="27.95" customHeight="1">
      <c r="A38" s="665"/>
      <c r="B38" s="666"/>
      <c r="C38" s="666"/>
      <c r="D38" s="666"/>
      <c r="E38" s="666"/>
      <c r="F38" s="666"/>
      <c r="G38" s="666"/>
      <c r="H38" s="667"/>
      <c r="I38" s="681"/>
      <c r="J38" s="682"/>
      <c r="K38" s="683"/>
      <c r="L38" s="684"/>
      <c r="M38" s="684"/>
      <c r="N38" s="685"/>
      <c r="O38" s="686"/>
      <c r="P38" s="687"/>
      <c r="Q38" s="687"/>
      <c r="R38" s="688"/>
      <c r="S38" s="674"/>
      <c r="T38" s="675"/>
      <c r="U38" s="675"/>
      <c r="V38" s="676"/>
      <c r="W38" s="677"/>
      <c r="X38" s="678"/>
      <c r="Y38" s="678"/>
      <c r="Z38" s="678"/>
      <c r="AA38" s="689"/>
      <c r="AB38" s="689"/>
      <c r="AC38" s="690"/>
    </row>
  </sheetData>
  <mergeCells count="232">
    <mergeCell ref="AA37:AC37"/>
    <mergeCell ref="A38:H38"/>
    <mergeCell ref="I38:J38"/>
    <mergeCell ref="K38:N38"/>
    <mergeCell ref="O38:R38"/>
    <mergeCell ref="S38:V38"/>
    <mergeCell ref="W38:Z38"/>
    <mergeCell ref="AA38:AC38"/>
    <mergeCell ref="A37:H37"/>
    <mergeCell ref="I37:J37"/>
    <mergeCell ref="K37:N37"/>
    <mergeCell ref="O37:R37"/>
    <mergeCell ref="S37:V37"/>
    <mergeCell ref="W37:Z37"/>
    <mergeCell ref="AA35:AC35"/>
    <mergeCell ref="A36:H36"/>
    <mergeCell ref="I36:J36"/>
    <mergeCell ref="K36:N36"/>
    <mergeCell ref="O36:R36"/>
    <mergeCell ref="S36:V36"/>
    <mergeCell ref="W36:Z36"/>
    <mergeCell ref="AA36:AC36"/>
    <mergeCell ref="A35:H35"/>
    <mergeCell ref="I35:J35"/>
    <mergeCell ref="K35:N35"/>
    <mergeCell ref="O35:R35"/>
    <mergeCell ref="S35:V35"/>
    <mergeCell ref="W35:Z35"/>
    <mergeCell ref="AA33:AC33"/>
    <mergeCell ref="A34:H34"/>
    <mergeCell ref="I34:J34"/>
    <mergeCell ref="K34:N34"/>
    <mergeCell ref="O34:R34"/>
    <mergeCell ref="S34:V34"/>
    <mergeCell ref="W34:Z34"/>
    <mergeCell ref="AA34:AC34"/>
    <mergeCell ref="A33:H33"/>
    <mergeCell ref="I33:J33"/>
    <mergeCell ref="K33:N33"/>
    <mergeCell ref="O33:R33"/>
    <mergeCell ref="S33:V33"/>
    <mergeCell ref="W33:Z33"/>
    <mergeCell ref="AA31:AC31"/>
    <mergeCell ref="A32:H32"/>
    <mergeCell ref="I32:J32"/>
    <mergeCell ref="K32:N32"/>
    <mergeCell ref="O32:R32"/>
    <mergeCell ref="S32:V32"/>
    <mergeCell ref="W32:Z32"/>
    <mergeCell ref="AA32:AC32"/>
    <mergeCell ref="A31:H31"/>
    <mergeCell ref="I31:J31"/>
    <mergeCell ref="K31:N31"/>
    <mergeCell ref="O31:R31"/>
    <mergeCell ref="S31:V31"/>
    <mergeCell ref="W31:Z31"/>
    <mergeCell ref="AA29:AC29"/>
    <mergeCell ref="A30:H30"/>
    <mergeCell ref="I30:J30"/>
    <mergeCell ref="K30:N30"/>
    <mergeCell ref="O30:R30"/>
    <mergeCell ref="S30:V30"/>
    <mergeCell ref="W30:Z30"/>
    <mergeCell ref="AA30:AC30"/>
    <mergeCell ref="A29:H29"/>
    <mergeCell ref="I29:J29"/>
    <mergeCell ref="K29:N29"/>
    <mergeCell ref="O29:R29"/>
    <mergeCell ref="S29:V29"/>
    <mergeCell ref="W29:Z29"/>
    <mergeCell ref="AA27:AC27"/>
    <mergeCell ref="A28:H28"/>
    <mergeCell ref="I28:J28"/>
    <mergeCell ref="K28:N28"/>
    <mergeCell ref="O28:R28"/>
    <mergeCell ref="S28:V28"/>
    <mergeCell ref="W28:Z28"/>
    <mergeCell ref="AA28:AC28"/>
    <mergeCell ref="A27:H27"/>
    <mergeCell ref="I27:J27"/>
    <mergeCell ref="K27:N27"/>
    <mergeCell ref="O27:R27"/>
    <mergeCell ref="S27:V27"/>
    <mergeCell ref="W27:Z27"/>
    <mergeCell ref="AA25:AC25"/>
    <mergeCell ref="A26:H26"/>
    <mergeCell ref="I26:J26"/>
    <mergeCell ref="K26:N26"/>
    <mergeCell ref="O26:R26"/>
    <mergeCell ref="S26:V26"/>
    <mergeCell ref="W26:Z26"/>
    <mergeCell ref="AA26:AC26"/>
    <mergeCell ref="A25:H25"/>
    <mergeCell ref="I25:J25"/>
    <mergeCell ref="K25:N25"/>
    <mergeCell ref="O25:R25"/>
    <mergeCell ref="S25:V25"/>
    <mergeCell ref="W25:Z25"/>
    <mergeCell ref="W23:AC23"/>
    <mergeCell ref="A24:H24"/>
    <mergeCell ref="I24:J24"/>
    <mergeCell ref="K24:N24"/>
    <mergeCell ref="O24:R24"/>
    <mergeCell ref="S24:V24"/>
    <mergeCell ref="W24:Z24"/>
    <mergeCell ref="AA24:AC24"/>
    <mergeCell ref="AA19:AC19"/>
    <mergeCell ref="N21:R21"/>
    <mergeCell ref="A22:L22"/>
    <mergeCell ref="N22:R22"/>
    <mergeCell ref="AA22:AC22"/>
    <mergeCell ref="A23:H23"/>
    <mergeCell ref="I23:J23"/>
    <mergeCell ref="K23:N23"/>
    <mergeCell ref="O23:R23"/>
    <mergeCell ref="S23:V23"/>
    <mergeCell ref="A19:H19"/>
    <mergeCell ref="I19:J19"/>
    <mergeCell ref="K19:N19"/>
    <mergeCell ref="O19:R19"/>
    <mergeCell ref="S19:V19"/>
    <mergeCell ref="W19:Z19"/>
    <mergeCell ref="AA17:AC17"/>
    <mergeCell ref="A18:H18"/>
    <mergeCell ref="I18:J18"/>
    <mergeCell ref="K18:N18"/>
    <mergeCell ref="O18:R18"/>
    <mergeCell ref="S18:V18"/>
    <mergeCell ref="W18:Z18"/>
    <mergeCell ref="AA18:AC18"/>
    <mergeCell ref="A17:H17"/>
    <mergeCell ref="I17:J17"/>
    <mergeCell ref="K17:N17"/>
    <mergeCell ref="O17:R17"/>
    <mergeCell ref="S17:V17"/>
    <mergeCell ref="W17:Z17"/>
    <mergeCell ref="AA15:AC15"/>
    <mergeCell ref="A16:H16"/>
    <mergeCell ref="I16:J16"/>
    <mergeCell ref="K16:N16"/>
    <mergeCell ref="O16:R16"/>
    <mergeCell ref="S16:V16"/>
    <mergeCell ref="W16:Z16"/>
    <mergeCell ref="AA16:AC16"/>
    <mergeCell ref="A15:H15"/>
    <mergeCell ref="I15:J15"/>
    <mergeCell ref="K15:N15"/>
    <mergeCell ref="O15:R15"/>
    <mergeCell ref="S15:V15"/>
    <mergeCell ref="W15:Z15"/>
    <mergeCell ref="AA13:AC13"/>
    <mergeCell ref="A14:H14"/>
    <mergeCell ref="I14:J14"/>
    <mergeCell ref="K14:N14"/>
    <mergeCell ref="O14:R14"/>
    <mergeCell ref="S14:V14"/>
    <mergeCell ref="W14:Z14"/>
    <mergeCell ref="AA14:AC14"/>
    <mergeCell ref="A13:H13"/>
    <mergeCell ref="I13:J13"/>
    <mergeCell ref="K13:N13"/>
    <mergeCell ref="O13:R13"/>
    <mergeCell ref="S13:V13"/>
    <mergeCell ref="W13:Z13"/>
    <mergeCell ref="AA11:AC11"/>
    <mergeCell ref="A12:H12"/>
    <mergeCell ref="I12:J12"/>
    <mergeCell ref="K12:N12"/>
    <mergeCell ref="O12:R12"/>
    <mergeCell ref="S12:V12"/>
    <mergeCell ref="W12:Z12"/>
    <mergeCell ref="AA12:AC12"/>
    <mergeCell ref="A11:H11"/>
    <mergeCell ref="I11:J11"/>
    <mergeCell ref="K11:N11"/>
    <mergeCell ref="O11:R11"/>
    <mergeCell ref="S11:V11"/>
    <mergeCell ref="W11:Z11"/>
    <mergeCell ref="AA9:AC9"/>
    <mergeCell ref="A10:H10"/>
    <mergeCell ref="I10:J10"/>
    <mergeCell ref="K10:N10"/>
    <mergeCell ref="O10:R10"/>
    <mergeCell ref="S10:V10"/>
    <mergeCell ref="W10:Z10"/>
    <mergeCell ref="AA10:AC10"/>
    <mergeCell ref="A9:H9"/>
    <mergeCell ref="I9:J9"/>
    <mergeCell ref="K9:N9"/>
    <mergeCell ref="O9:R9"/>
    <mergeCell ref="S9:V9"/>
    <mergeCell ref="W9:Z9"/>
    <mergeCell ref="S5:V5"/>
    <mergeCell ref="W5:Z5"/>
    <mergeCell ref="AA7:AC7"/>
    <mergeCell ref="A8:H8"/>
    <mergeCell ref="I8:J8"/>
    <mergeCell ref="K8:N8"/>
    <mergeCell ref="O8:R8"/>
    <mergeCell ref="S8:V8"/>
    <mergeCell ref="W8:Z8"/>
    <mergeCell ref="AA8:AC8"/>
    <mergeCell ref="A7:H7"/>
    <mergeCell ref="I7:J7"/>
    <mergeCell ref="K7:N7"/>
    <mergeCell ref="O7:R7"/>
    <mergeCell ref="S7:V7"/>
    <mergeCell ref="W7:Z7"/>
    <mergeCell ref="Z21:AC21"/>
    <mergeCell ref="N2:R2"/>
    <mergeCell ref="A3:L3"/>
    <mergeCell ref="N3:R3"/>
    <mergeCell ref="AA3:AC3"/>
    <mergeCell ref="A4:H4"/>
    <mergeCell ref="I4:J4"/>
    <mergeCell ref="K4:N4"/>
    <mergeCell ref="O4:R4"/>
    <mergeCell ref="S4:V4"/>
    <mergeCell ref="W4:AC4"/>
    <mergeCell ref="Z2:AC2"/>
    <mergeCell ref="AA5:AC5"/>
    <mergeCell ref="A6:H6"/>
    <mergeCell ref="I6:J6"/>
    <mergeCell ref="K6:N6"/>
    <mergeCell ref="O6:R6"/>
    <mergeCell ref="S6:V6"/>
    <mergeCell ref="W6:Z6"/>
    <mergeCell ref="AA6:AC6"/>
    <mergeCell ref="A5:H5"/>
    <mergeCell ref="I5:J5"/>
    <mergeCell ref="K5:N5"/>
    <mergeCell ref="O5:R5"/>
  </mergeCells>
  <phoneticPr fontId="5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CC"/>
  </sheetPr>
  <dimension ref="B2:M41"/>
  <sheetViews>
    <sheetView view="pageBreakPreview" zoomScale="85" zoomScaleNormal="100" zoomScaleSheetLayoutView="85" workbookViewId="0">
      <selection activeCell="B3" sqref="B3"/>
    </sheetView>
  </sheetViews>
  <sheetFormatPr defaultRowHeight="12"/>
  <cols>
    <col min="1" max="1" width="9" style="305"/>
    <col min="2" max="2" width="6.5" style="305" customWidth="1"/>
    <col min="3" max="3" width="18.875" style="305" bestFit="1" customWidth="1"/>
    <col min="4" max="4" width="24.75" style="305" customWidth="1"/>
    <col min="5" max="5" width="5" style="305" hidden="1" customWidth="1"/>
    <col min="6" max="6" width="5" style="306" hidden="1" customWidth="1"/>
    <col min="7" max="7" width="5" style="306" customWidth="1"/>
    <col min="8" max="8" width="10.25" style="306" bestFit="1" customWidth="1"/>
    <col min="9" max="10" width="11.25" style="306" bestFit="1" customWidth="1"/>
    <col min="11" max="11" width="11.25" style="306" customWidth="1"/>
    <col min="12" max="12" width="11.25" style="306" bestFit="1" customWidth="1"/>
    <col min="13" max="13" width="11.25" style="305" bestFit="1" customWidth="1"/>
    <col min="14" max="15" width="9" style="305"/>
    <col min="16" max="16" width="20" style="305" bestFit="1" customWidth="1"/>
    <col min="17" max="16384" width="9" style="305"/>
  </cols>
  <sheetData>
    <row r="2" spans="2:13">
      <c r="H2" s="458"/>
      <c r="J2" s="458"/>
      <c r="K2" s="458"/>
      <c r="L2" s="401"/>
      <c r="M2" s="402"/>
    </row>
    <row r="3" spans="2:13" ht="30" customHeight="1">
      <c r="B3" s="307" t="s">
        <v>323</v>
      </c>
      <c r="C3" s="307" t="s">
        <v>324</v>
      </c>
      <c r="D3" s="307" t="s">
        <v>325</v>
      </c>
      <c r="E3" s="307" t="s">
        <v>326</v>
      </c>
      <c r="F3" s="307" t="s">
        <v>327</v>
      </c>
      <c r="G3" s="307" t="s">
        <v>328</v>
      </c>
      <c r="H3" s="459"/>
      <c r="I3" s="459"/>
      <c r="J3" s="459"/>
      <c r="K3" s="459"/>
      <c r="L3" s="309" t="s">
        <v>329</v>
      </c>
      <c r="M3" s="309" t="s">
        <v>330</v>
      </c>
    </row>
    <row r="4" spans="2:13" ht="13.5" customHeight="1">
      <c r="B4" s="698">
        <v>1</v>
      </c>
      <c r="C4" s="403"/>
      <c r="D4" s="331" t="s">
        <v>267</v>
      </c>
      <c r="E4" s="540"/>
      <c r="F4" s="312"/>
      <c r="G4" s="313"/>
      <c r="H4" s="314"/>
      <c r="I4" s="414"/>
      <c r="J4" s="414"/>
      <c r="K4" s="537"/>
      <c r="L4" s="415"/>
      <c r="M4" s="416"/>
    </row>
    <row r="5" spans="2:13" ht="13.5" customHeight="1">
      <c r="B5" s="693"/>
      <c r="C5" s="405" t="s">
        <v>262</v>
      </c>
      <c r="D5" s="334" t="s">
        <v>508</v>
      </c>
      <c r="E5" s="541"/>
      <c r="F5" s="318"/>
      <c r="G5" s="319" t="s">
        <v>333</v>
      </c>
      <c r="H5" s="320"/>
      <c r="I5" s="320"/>
      <c r="J5" s="320"/>
      <c r="K5" s="320"/>
      <c r="L5" s="412"/>
      <c r="M5" s="413"/>
    </row>
    <row r="6" spans="2:13" ht="13.5" customHeight="1">
      <c r="B6" s="692">
        <v>2</v>
      </c>
      <c r="C6" s="323"/>
      <c r="D6" s="324" t="s">
        <v>266</v>
      </c>
      <c r="E6" s="692"/>
      <c r="F6" s="692"/>
      <c r="G6" s="542"/>
      <c r="H6" s="329"/>
      <c r="I6" s="414"/>
      <c r="J6" s="414"/>
      <c r="K6" s="537"/>
      <c r="L6" s="415"/>
      <c r="M6" s="416"/>
    </row>
    <row r="7" spans="2:13" ht="13.5" customHeight="1">
      <c r="B7" s="693"/>
      <c r="C7" s="326" t="s">
        <v>263</v>
      </c>
      <c r="D7" s="327" t="s">
        <v>509</v>
      </c>
      <c r="E7" s="693"/>
      <c r="F7" s="693"/>
      <c r="G7" s="319" t="s">
        <v>333</v>
      </c>
      <c r="H7" s="330"/>
      <c r="I7" s="545"/>
      <c r="J7" s="545"/>
      <c r="K7" s="545"/>
      <c r="L7" s="412"/>
      <c r="M7" s="413"/>
    </row>
    <row r="8" spans="2:13" ht="13.5" customHeight="1">
      <c r="B8" s="692">
        <v>3</v>
      </c>
      <c r="C8" s="331"/>
      <c r="D8" s="407" t="s">
        <v>266</v>
      </c>
      <c r="E8" s="692"/>
      <c r="F8" s="692"/>
      <c r="G8" s="397"/>
      <c r="H8" s="314"/>
      <c r="I8" s="414"/>
      <c r="J8" s="414"/>
      <c r="K8" s="537"/>
      <c r="L8" s="415"/>
      <c r="M8" s="416"/>
    </row>
    <row r="9" spans="2:13" ht="13.5" customHeight="1">
      <c r="B9" s="693"/>
      <c r="C9" s="332" t="s">
        <v>264</v>
      </c>
      <c r="D9" s="408" t="s">
        <v>510</v>
      </c>
      <c r="E9" s="693"/>
      <c r="F9" s="693"/>
      <c r="G9" s="319" t="s">
        <v>333</v>
      </c>
      <c r="H9" s="320"/>
      <c r="I9" s="320"/>
      <c r="J9" s="320"/>
      <c r="K9" s="320"/>
      <c r="L9" s="412"/>
      <c r="M9" s="413"/>
    </row>
    <row r="10" spans="2:13" ht="13.5" customHeight="1">
      <c r="B10" s="692">
        <v>4</v>
      </c>
      <c r="C10" s="323"/>
      <c r="D10" s="324" t="s">
        <v>266</v>
      </c>
      <c r="E10" s="696"/>
      <c r="F10" s="692"/>
      <c r="G10" s="397"/>
      <c r="H10" s="314"/>
      <c r="I10" s="414"/>
      <c r="J10" s="414"/>
      <c r="K10" s="537"/>
      <c r="L10" s="415"/>
      <c r="M10" s="416"/>
    </row>
    <row r="11" spans="2:13" ht="13.5" customHeight="1">
      <c r="B11" s="693"/>
      <c r="C11" s="326" t="s">
        <v>265</v>
      </c>
      <c r="D11" s="327" t="s">
        <v>511</v>
      </c>
      <c r="E11" s="697"/>
      <c r="F11" s="693"/>
      <c r="G11" s="319" t="s">
        <v>333</v>
      </c>
      <c r="H11" s="320"/>
      <c r="I11" s="320"/>
      <c r="J11" s="320"/>
      <c r="K11" s="320"/>
      <c r="L11" s="412"/>
      <c r="M11" s="413"/>
    </row>
    <row r="12" spans="2:13" ht="13.5" customHeight="1">
      <c r="B12" s="692">
        <v>5</v>
      </c>
      <c r="C12" s="323"/>
      <c r="D12" s="324"/>
      <c r="E12" s="692"/>
      <c r="F12" s="692"/>
      <c r="G12" s="397"/>
      <c r="H12" s="314"/>
      <c r="I12" s="414"/>
      <c r="J12" s="414"/>
      <c r="K12" s="537"/>
      <c r="L12" s="415"/>
      <c r="M12" s="416"/>
    </row>
    <row r="13" spans="2:13" ht="13.5" customHeight="1">
      <c r="B13" s="693"/>
      <c r="C13" s="326" t="s">
        <v>331</v>
      </c>
      <c r="D13" s="327" t="s">
        <v>332</v>
      </c>
      <c r="E13" s="693"/>
      <c r="F13" s="693"/>
      <c r="G13" s="398" t="s">
        <v>333</v>
      </c>
      <c r="H13" s="320"/>
      <c r="I13" s="320"/>
      <c r="J13" s="320"/>
      <c r="K13" s="320"/>
      <c r="L13" s="412"/>
      <c r="M13" s="413"/>
    </row>
    <row r="14" spans="2:13" ht="13.5" customHeight="1">
      <c r="B14" s="397"/>
      <c r="C14" s="323"/>
      <c r="D14" s="324"/>
      <c r="E14" s="692"/>
      <c r="F14" s="692"/>
      <c r="G14" s="397"/>
      <c r="H14" s="414"/>
      <c r="I14" s="414"/>
      <c r="J14" s="414"/>
      <c r="K14" s="537"/>
      <c r="L14" s="415"/>
      <c r="M14" s="416"/>
    </row>
    <row r="15" spans="2:13" ht="13.5" customHeight="1">
      <c r="B15" s="398"/>
      <c r="C15" s="460"/>
      <c r="D15" s="460" t="s">
        <v>526</v>
      </c>
      <c r="E15" s="693"/>
      <c r="F15" s="693"/>
      <c r="G15" s="398"/>
      <c r="H15" s="320"/>
      <c r="I15" s="320"/>
      <c r="J15" s="320"/>
      <c r="K15" s="320"/>
      <c r="L15" s="412"/>
      <c r="M15" s="413"/>
    </row>
    <row r="16" spans="2:13" ht="13.5" customHeight="1">
      <c r="B16" s="692"/>
      <c r="C16" s="323"/>
      <c r="D16" s="324"/>
      <c r="E16" s="696"/>
      <c r="F16" s="692"/>
      <c r="G16" s="397"/>
      <c r="H16" s="414"/>
      <c r="I16" s="414"/>
      <c r="J16" s="414"/>
      <c r="K16" s="537"/>
      <c r="L16" s="415"/>
      <c r="M16" s="416"/>
    </row>
    <row r="17" spans="2:13" ht="13.5" customHeight="1">
      <c r="B17" s="693"/>
      <c r="C17" s="326"/>
      <c r="D17" s="327"/>
      <c r="E17" s="697"/>
      <c r="F17" s="693"/>
      <c r="G17" s="319"/>
      <c r="H17" s="320"/>
      <c r="I17" s="320"/>
      <c r="J17" s="320"/>
      <c r="K17" s="320"/>
      <c r="L17" s="412"/>
      <c r="M17" s="413"/>
    </row>
    <row r="18" spans="2:13" ht="13.5" customHeight="1">
      <c r="B18" s="397"/>
      <c r="C18" s="323"/>
      <c r="D18" s="324"/>
      <c r="E18" s="692"/>
      <c r="F18" s="692"/>
      <c r="G18" s="397"/>
      <c r="H18" s="414"/>
      <c r="I18" s="414"/>
      <c r="J18" s="414"/>
      <c r="K18" s="537"/>
      <c r="L18" s="415"/>
      <c r="M18" s="416"/>
    </row>
    <row r="19" spans="2:13" ht="13.5" customHeight="1">
      <c r="B19" s="398"/>
      <c r="C19" s="326"/>
      <c r="D19" s="327"/>
      <c r="E19" s="693"/>
      <c r="F19" s="693"/>
      <c r="G19" s="398"/>
      <c r="H19" s="320"/>
      <c r="I19" s="320"/>
      <c r="J19" s="320"/>
      <c r="K19" s="320"/>
      <c r="L19" s="412"/>
      <c r="M19" s="413"/>
    </row>
    <row r="20" spans="2:13" ht="13.5" customHeight="1">
      <c r="B20" s="692"/>
      <c r="C20" s="333"/>
      <c r="D20" s="331"/>
      <c r="E20" s="692"/>
      <c r="F20" s="692"/>
      <c r="G20" s="397"/>
      <c r="H20" s="314"/>
      <c r="I20" s="314"/>
      <c r="J20" s="314"/>
      <c r="K20" s="538"/>
      <c r="L20" s="315"/>
      <c r="M20" s="316"/>
    </row>
    <row r="21" spans="2:13" ht="13.5" customHeight="1">
      <c r="B21" s="693"/>
      <c r="C21" s="332"/>
      <c r="D21" s="332"/>
      <c r="E21" s="693"/>
      <c r="F21" s="693"/>
      <c r="G21" s="398"/>
      <c r="H21" s="320"/>
      <c r="I21" s="320"/>
      <c r="J21" s="320"/>
      <c r="K21" s="320"/>
      <c r="L21" s="321"/>
      <c r="M21" s="322"/>
    </row>
    <row r="22" spans="2:13" ht="13.5" customHeight="1">
      <c r="B22" s="397"/>
      <c r="C22" s="323"/>
      <c r="D22" s="324"/>
      <c r="E22" s="692"/>
      <c r="F22" s="692"/>
      <c r="G22" s="397"/>
      <c r="H22" s="314"/>
      <c r="I22" s="314"/>
      <c r="J22" s="314"/>
      <c r="K22" s="538"/>
      <c r="L22" s="315"/>
      <c r="M22" s="316"/>
    </row>
    <row r="23" spans="2:13" ht="13.5" customHeight="1">
      <c r="B23" s="398"/>
      <c r="C23" s="326"/>
      <c r="D23" s="327"/>
      <c r="E23" s="693"/>
      <c r="F23" s="693"/>
      <c r="G23" s="398"/>
      <c r="H23" s="320"/>
      <c r="I23" s="320"/>
      <c r="J23" s="320"/>
      <c r="K23" s="320"/>
      <c r="L23" s="321"/>
      <c r="M23" s="322"/>
    </row>
    <row r="24" spans="2:13" ht="13.5" customHeight="1">
      <c r="B24" s="692"/>
      <c r="C24" s="323"/>
      <c r="D24" s="323"/>
      <c r="E24" s="696"/>
      <c r="F24" s="692"/>
      <c r="G24" s="397"/>
      <c r="H24" s="314"/>
      <c r="I24" s="314"/>
      <c r="J24" s="314"/>
      <c r="K24" s="538"/>
      <c r="L24" s="315"/>
      <c r="M24" s="316"/>
    </row>
    <row r="25" spans="2:13" ht="13.5" customHeight="1">
      <c r="B25" s="693"/>
      <c r="C25" s="326"/>
      <c r="D25" s="326"/>
      <c r="E25" s="697"/>
      <c r="F25" s="693"/>
      <c r="G25" s="398"/>
      <c r="H25" s="320"/>
      <c r="I25" s="320"/>
      <c r="J25" s="320"/>
      <c r="K25" s="320"/>
      <c r="L25" s="321"/>
      <c r="M25" s="322"/>
    </row>
    <row r="26" spans="2:13" ht="13.5" customHeight="1">
      <c r="B26" s="397"/>
      <c r="C26" s="323"/>
      <c r="D26" s="324"/>
      <c r="E26" s="692"/>
      <c r="F26" s="692"/>
      <c r="G26" s="397"/>
      <c r="H26" s="314"/>
      <c r="I26" s="314"/>
      <c r="J26" s="314"/>
      <c r="K26" s="538"/>
      <c r="L26" s="315"/>
      <c r="M26" s="316"/>
    </row>
    <row r="27" spans="2:13" ht="13.5" customHeight="1">
      <c r="B27" s="398"/>
      <c r="C27" s="326"/>
      <c r="D27" s="327"/>
      <c r="E27" s="693"/>
      <c r="F27" s="693"/>
      <c r="G27" s="398"/>
      <c r="H27" s="320"/>
      <c r="I27" s="320"/>
      <c r="J27" s="320"/>
      <c r="K27" s="320"/>
      <c r="L27" s="321"/>
      <c r="M27" s="322"/>
    </row>
    <row r="28" spans="2:13" ht="13.5" customHeight="1">
      <c r="B28" s="692"/>
      <c r="C28" s="333"/>
      <c r="D28" s="333"/>
      <c r="E28" s="692"/>
      <c r="F28" s="692"/>
      <c r="G28" s="397"/>
      <c r="H28" s="314"/>
      <c r="I28" s="314"/>
      <c r="J28" s="314"/>
      <c r="K28" s="538"/>
      <c r="L28" s="315"/>
      <c r="M28" s="316"/>
    </row>
    <row r="29" spans="2:13" ht="13.5" customHeight="1">
      <c r="B29" s="693"/>
      <c r="C29" s="334"/>
      <c r="D29" s="334"/>
      <c r="E29" s="693"/>
      <c r="F29" s="693"/>
      <c r="G29" s="398"/>
      <c r="H29" s="320"/>
      <c r="I29" s="320"/>
      <c r="J29" s="320"/>
      <c r="K29" s="320"/>
      <c r="L29" s="321"/>
      <c r="M29" s="322"/>
    </row>
    <row r="30" spans="2:13" ht="13.5" customHeight="1">
      <c r="B30" s="397"/>
      <c r="C30" s="323"/>
      <c r="D30" s="324"/>
      <c r="E30" s="692"/>
      <c r="F30" s="692"/>
      <c r="G30" s="397"/>
      <c r="H30" s="314"/>
      <c r="I30" s="314"/>
      <c r="J30" s="314"/>
      <c r="K30" s="538"/>
      <c r="L30" s="315"/>
      <c r="M30" s="316"/>
    </row>
    <row r="31" spans="2:13" ht="13.5" customHeight="1">
      <c r="B31" s="398"/>
      <c r="C31" s="326"/>
      <c r="D31" s="327"/>
      <c r="E31" s="693"/>
      <c r="F31" s="693"/>
      <c r="G31" s="398"/>
      <c r="H31" s="320"/>
      <c r="I31" s="320"/>
      <c r="J31" s="320"/>
      <c r="K31" s="320"/>
      <c r="L31" s="321"/>
      <c r="M31" s="322"/>
    </row>
    <row r="32" spans="2:13" ht="13.5" customHeight="1">
      <c r="B32" s="692"/>
      <c r="C32" s="323"/>
      <c r="D32" s="324"/>
      <c r="E32" s="694"/>
      <c r="F32" s="694"/>
      <c r="G32" s="395"/>
      <c r="H32" s="314"/>
      <c r="I32" s="314"/>
      <c r="J32" s="314"/>
      <c r="K32" s="538"/>
      <c r="L32" s="315"/>
      <c r="M32" s="316"/>
    </row>
    <row r="33" spans="2:13" ht="13.5" customHeight="1">
      <c r="B33" s="693"/>
      <c r="C33" s="326"/>
      <c r="D33" s="327"/>
      <c r="E33" s="695"/>
      <c r="F33" s="695"/>
      <c r="G33" s="396"/>
      <c r="H33" s="320"/>
      <c r="I33" s="320"/>
      <c r="J33" s="320"/>
      <c r="K33" s="320"/>
      <c r="L33" s="321"/>
      <c r="M33" s="322"/>
    </row>
    <row r="34" spans="2:13" ht="13.5" customHeight="1">
      <c r="B34" s="397"/>
      <c r="C34" s="323"/>
      <c r="D34" s="324"/>
      <c r="E34" s="692"/>
      <c r="F34" s="692"/>
      <c r="G34" s="397"/>
      <c r="H34" s="314"/>
      <c r="I34" s="314"/>
      <c r="J34" s="314"/>
      <c r="K34" s="538"/>
      <c r="L34" s="315"/>
      <c r="M34" s="316"/>
    </row>
    <row r="35" spans="2:13" ht="13.5" customHeight="1">
      <c r="B35" s="398"/>
      <c r="C35" s="326"/>
      <c r="D35" s="327"/>
      <c r="E35" s="693"/>
      <c r="F35" s="693"/>
      <c r="G35" s="398"/>
      <c r="H35" s="320"/>
      <c r="I35" s="320"/>
      <c r="J35" s="320"/>
      <c r="K35" s="320"/>
      <c r="L35" s="321"/>
      <c r="M35" s="322"/>
    </row>
    <row r="36" spans="2:13" ht="13.5" customHeight="1">
      <c r="B36" s="692"/>
      <c r="C36" s="323"/>
      <c r="D36" s="335"/>
      <c r="E36" s="694"/>
      <c r="F36" s="694"/>
      <c r="G36" s="395"/>
      <c r="H36" s="314"/>
      <c r="I36" s="314"/>
      <c r="J36" s="314"/>
      <c r="K36" s="538"/>
      <c r="L36" s="315"/>
      <c r="M36" s="316"/>
    </row>
    <row r="37" spans="2:13" ht="13.5" customHeight="1">
      <c r="B37" s="693"/>
      <c r="C37" s="326"/>
      <c r="D37" s="326"/>
      <c r="E37" s="695"/>
      <c r="F37" s="695"/>
      <c r="G37" s="396"/>
      <c r="H37" s="320"/>
      <c r="I37" s="320"/>
      <c r="J37" s="320"/>
      <c r="K37" s="320"/>
      <c r="L37" s="321"/>
      <c r="M37" s="322"/>
    </row>
    <row r="38" spans="2:13" ht="13.5" customHeight="1">
      <c r="B38" s="397"/>
      <c r="C38" s="323"/>
      <c r="D38" s="324"/>
      <c r="E38" s="692"/>
      <c r="F38" s="692"/>
      <c r="G38" s="397"/>
      <c r="H38" s="314"/>
      <c r="I38" s="314"/>
      <c r="J38" s="314"/>
      <c r="K38" s="538"/>
      <c r="L38" s="315"/>
      <c r="M38" s="316"/>
    </row>
    <row r="39" spans="2:13" ht="13.5" customHeight="1">
      <c r="B39" s="398"/>
      <c r="C39" s="326"/>
      <c r="D39" s="327"/>
      <c r="E39" s="693"/>
      <c r="F39" s="693"/>
      <c r="G39" s="398"/>
      <c r="H39" s="320"/>
      <c r="I39" s="320"/>
      <c r="J39" s="320"/>
      <c r="K39" s="320"/>
      <c r="L39" s="321"/>
      <c r="M39" s="322"/>
    </row>
    <row r="40" spans="2:13" ht="13.5" customHeight="1">
      <c r="B40" s="694"/>
      <c r="C40" s="337"/>
      <c r="D40" s="337"/>
      <c r="E40" s="337"/>
      <c r="F40" s="694"/>
      <c r="G40" s="395"/>
      <c r="H40" s="395"/>
      <c r="I40" s="395"/>
      <c r="J40" s="395"/>
      <c r="K40" s="395"/>
      <c r="L40" s="395"/>
      <c r="M40" s="325"/>
    </row>
    <row r="41" spans="2:13" ht="13.5" customHeight="1">
      <c r="B41" s="695"/>
      <c r="C41" s="338"/>
      <c r="D41" s="338"/>
      <c r="E41" s="338"/>
      <c r="F41" s="695"/>
      <c r="G41" s="396"/>
      <c r="H41" s="396"/>
      <c r="I41" s="396"/>
      <c r="J41" s="396"/>
      <c r="K41" s="396"/>
      <c r="L41" s="396"/>
      <c r="M41" s="328"/>
    </row>
  </sheetData>
  <mergeCells count="47">
    <mergeCell ref="E14:E15"/>
    <mergeCell ref="F14:F15"/>
    <mergeCell ref="B4:B5"/>
    <mergeCell ref="E6:E7"/>
    <mergeCell ref="F6:F7"/>
    <mergeCell ref="B8:B9"/>
    <mergeCell ref="E8:E9"/>
    <mergeCell ref="F8:F9"/>
    <mergeCell ref="E10:E11"/>
    <mergeCell ref="F10:F11"/>
    <mergeCell ref="B12:B13"/>
    <mergeCell ref="E12:E13"/>
    <mergeCell ref="F12:F13"/>
    <mergeCell ref="B6:B7"/>
    <mergeCell ref="B10:B11"/>
    <mergeCell ref="B16:B17"/>
    <mergeCell ref="E16:E17"/>
    <mergeCell ref="F16:F17"/>
    <mergeCell ref="E18:E19"/>
    <mergeCell ref="F18:F19"/>
    <mergeCell ref="B28:B29"/>
    <mergeCell ref="E28:E29"/>
    <mergeCell ref="F28:F29"/>
    <mergeCell ref="E30:E31"/>
    <mergeCell ref="F30:F31"/>
    <mergeCell ref="F22:F23"/>
    <mergeCell ref="B24:B25"/>
    <mergeCell ref="E24:E25"/>
    <mergeCell ref="F24:F25"/>
    <mergeCell ref="E26:E27"/>
    <mergeCell ref="F26:F27"/>
    <mergeCell ref="F20:F21"/>
    <mergeCell ref="E20:E21"/>
    <mergeCell ref="B20:B21"/>
    <mergeCell ref="B40:B41"/>
    <mergeCell ref="F40:F41"/>
    <mergeCell ref="E34:E35"/>
    <mergeCell ref="F34:F35"/>
    <mergeCell ref="B36:B37"/>
    <mergeCell ref="E36:E37"/>
    <mergeCell ref="F36:F37"/>
    <mergeCell ref="E38:E39"/>
    <mergeCell ref="F38:F39"/>
    <mergeCell ref="B32:B33"/>
    <mergeCell ref="E32:E33"/>
    <mergeCell ref="F32:F33"/>
    <mergeCell ref="E22:E23"/>
  </mergeCells>
  <phoneticPr fontId="51"/>
  <printOptions horizontalCentered="1"/>
  <pageMargins left="0.74803149606299213" right="0.82677165354330717" top="0.98425196850393704" bottom="0.52" header="0.74803149606299213" footer="0.51"/>
  <pageSetup paperSize="9" scale="98" orientation="landscape" r:id="rId1"/>
  <headerFooter alignWithMargins="0">
    <oddHeader>&amp;L&amp;"ＭＳ ゴシック,標準"&amp;12見積比較表（機器）</oddHeader>
  </headerFooter>
  <rowBreaks count="1" manualBreakCount="1">
    <brk id="39" min="1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CC"/>
  </sheetPr>
  <dimension ref="B2:P41"/>
  <sheetViews>
    <sheetView view="pageBreakPreview" zoomScale="85" zoomScaleNormal="100" zoomScaleSheetLayoutView="85" workbookViewId="0">
      <selection activeCell="B3" sqref="B3"/>
    </sheetView>
  </sheetViews>
  <sheetFormatPr defaultRowHeight="12"/>
  <cols>
    <col min="1" max="1" width="9" style="305"/>
    <col min="2" max="2" width="6.5" style="305" customWidth="1"/>
    <col min="3" max="3" width="18.875" style="305" bestFit="1" customWidth="1"/>
    <col min="4" max="4" width="24.75" style="305" bestFit="1" customWidth="1"/>
    <col min="5" max="5" width="5" style="305" hidden="1" customWidth="1"/>
    <col min="6" max="6" width="5" style="306" hidden="1" customWidth="1"/>
    <col min="7" max="7" width="5" style="306" customWidth="1"/>
    <col min="8" max="14" width="9.625" style="306" customWidth="1"/>
    <col min="15" max="15" width="9.625" style="305" customWidth="1"/>
    <col min="16" max="16" width="27.125" style="305" customWidth="1"/>
    <col min="17" max="17" width="20" style="305" bestFit="1" customWidth="1"/>
    <col min="18" max="16384" width="9" style="305"/>
  </cols>
  <sheetData>
    <row r="2" spans="2:16">
      <c r="H2" s="429"/>
      <c r="J2" s="458"/>
      <c r="K2" s="458"/>
      <c r="L2" s="458"/>
      <c r="M2" s="458"/>
      <c r="N2" s="401"/>
      <c r="O2" s="402"/>
    </row>
    <row r="3" spans="2:16" ht="30" customHeight="1">
      <c r="B3" s="307" t="s">
        <v>334</v>
      </c>
      <c r="C3" s="307" t="s">
        <v>324</v>
      </c>
      <c r="D3" s="307" t="s">
        <v>325</v>
      </c>
      <c r="E3" s="307" t="s">
        <v>326</v>
      </c>
      <c r="F3" s="307" t="s">
        <v>327</v>
      </c>
      <c r="G3" s="307" t="s">
        <v>328</v>
      </c>
      <c r="H3" s="308"/>
      <c r="I3" s="308"/>
      <c r="J3" s="308"/>
      <c r="K3" s="308"/>
      <c r="L3" s="308"/>
      <c r="M3" s="308"/>
      <c r="N3" s="309" t="s">
        <v>329</v>
      </c>
      <c r="O3" s="309" t="s">
        <v>330</v>
      </c>
      <c r="P3" s="310"/>
    </row>
    <row r="4" spans="2:16" ht="13.5" customHeight="1">
      <c r="B4" s="698">
        <v>1</v>
      </c>
      <c r="C4" s="403"/>
      <c r="D4" s="404" t="s">
        <v>288</v>
      </c>
      <c r="E4" s="311"/>
      <c r="F4" s="312"/>
      <c r="G4" s="313"/>
      <c r="H4" s="314"/>
      <c r="I4" s="314"/>
      <c r="J4" s="414"/>
      <c r="K4" s="537"/>
      <c r="L4" s="537"/>
      <c r="M4" s="537"/>
      <c r="N4" s="415"/>
      <c r="O4" s="416"/>
      <c r="P4" s="336"/>
    </row>
    <row r="5" spans="2:16" ht="13.5" customHeight="1">
      <c r="B5" s="693"/>
      <c r="C5" s="405" t="s">
        <v>286</v>
      </c>
      <c r="D5" s="406" t="s">
        <v>358</v>
      </c>
      <c r="E5" s="317"/>
      <c r="F5" s="318"/>
      <c r="G5" s="319" t="s">
        <v>335</v>
      </c>
      <c r="H5" s="320"/>
      <c r="I5" s="320"/>
      <c r="J5" s="320"/>
      <c r="K5" s="320"/>
      <c r="L5" s="320"/>
      <c r="M5" s="320"/>
      <c r="N5" s="412"/>
      <c r="O5" s="413"/>
      <c r="P5" s="328"/>
    </row>
    <row r="6" spans="2:16" ht="13.5" customHeight="1">
      <c r="B6" s="698">
        <v>2</v>
      </c>
      <c r="C6" s="323"/>
      <c r="D6" s="324" t="s">
        <v>288</v>
      </c>
      <c r="E6" s="339"/>
      <c r="F6" s="339"/>
      <c r="G6" s="313"/>
      <c r="H6" s="314"/>
      <c r="I6" s="314"/>
      <c r="J6" s="314"/>
      <c r="K6" s="538"/>
      <c r="L6" s="538"/>
      <c r="M6" s="538"/>
      <c r="N6" s="415"/>
      <c r="O6" s="416"/>
      <c r="P6" s="325"/>
    </row>
    <row r="7" spans="2:16" ht="13.5" customHeight="1">
      <c r="B7" s="693"/>
      <c r="C7" s="326" t="s">
        <v>287</v>
      </c>
      <c r="D7" s="327" t="s">
        <v>359</v>
      </c>
      <c r="E7" s="340"/>
      <c r="F7" s="340"/>
      <c r="G7" s="319" t="s">
        <v>335</v>
      </c>
      <c r="H7" s="320"/>
      <c r="I7" s="320"/>
      <c r="J7" s="320"/>
      <c r="K7" s="320"/>
      <c r="L7" s="320"/>
      <c r="M7" s="320"/>
      <c r="N7" s="412"/>
      <c r="O7" s="413"/>
      <c r="P7" s="328"/>
    </row>
    <row r="8" spans="2:16" ht="13.5" customHeight="1">
      <c r="B8" s="698">
        <v>3</v>
      </c>
      <c r="C8" s="323"/>
      <c r="D8" s="324" t="s">
        <v>288</v>
      </c>
      <c r="E8" s="339"/>
      <c r="F8" s="339"/>
      <c r="G8" s="313"/>
      <c r="H8" s="329"/>
      <c r="I8" s="329"/>
      <c r="J8" s="329"/>
      <c r="K8" s="329"/>
      <c r="L8" s="329"/>
      <c r="M8" s="329"/>
      <c r="N8" s="415"/>
      <c r="O8" s="416"/>
      <c r="P8" s="336"/>
    </row>
    <row r="9" spans="2:16" ht="13.5" customHeight="1">
      <c r="B9" s="693"/>
      <c r="C9" s="326" t="s">
        <v>287</v>
      </c>
      <c r="D9" s="327" t="s">
        <v>360</v>
      </c>
      <c r="E9" s="340"/>
      <c r="F9" s="340"/>
      <c r="G9" s="319" t="s">
        <v>335</v>
      </c>
      <c r="H9" s="330"/>
      <c r="I9" s="330"/>
      <c r="J9" s="330"/>
      <c r="K9" s="330"/>
      <c r="L9" s="330"/>
      <c r="M9" s="330"/>
      <c r="N9" s="412"/>
      <c r="O9" s="413"/>
      <c r="P9" s="328"/>
    </row>
    <row r="10" spans="2:16" ht="13.5" customHeight="1">
      <c r="B10" s="698">
        <v>4</v>
      </c>
      <c r="C10" s="323"/>
      <c r="D10" s="324" t="s">
        <v>288</v>
      </c>
      <c r="E10" s="339"/>
      <c r="F10" s="339"/>
      <c r="G10" s="313"/>
      <c r="H10" s="314"/>
      <c r="I10" s="314"/>
      <c r="J10" s="314"/>
      <c r="K10" s="538"/>
      <c r="L10" s="538"/>
      <c r="M10" s="538"/>
      <c r="N10" s="415"/>
      <c r="O10" s="416"/>
      <c r="P10" s="325"/>
    </row>
    <row r="11" spans="2:16" ht="13.5" customHeight="1">
      <c r="B11" s="693"/>
      <c r="C11" s="326" t="s">
        <v>287</v>
      </c>
      <c r="D11" s="327" t="s">
        <v>361</v>
      </c>
      <c r="E11" s="340"/>
      <c r="F11" s="340"/>
      <c r="G11" s="319" t="s">
        <v>335</v>
      </c>
      <c r="H11" s="320"/>
      <c r="I11" s="320"/>
      <c r="J11" s="320"/>
      <c r="K11" s="320"/>
      <c r="L11" s="320"/>
      <c r="M11" s="320"/>
      <c r="N11" s="412"/>
      <c r="O11" s="413"/>
      <c r="P11" s="328"/>
    </row>
    <row r="12" spans="2:16" ht="13.5" customHeight="1">
      <c r="B12" s="698">
        <v>5</v>
      </c>
      <c r="C12" s="331"/>
      <c r="D12" s="407" t="s">
        <v>288</v>
      </c>
      <c r="E12" s="339"/>
      <c r="F12" s="339"/>
      <c r="G12" s="313"/>
      <c r="H12" s="314"/>
      <c r="I12" s="314"/>
      <c r="J12" s="314"/>
      <c r="K12" s="538"/>
      <c r="L12" s="538"/>
      <c r="M12" s="538"/>
      <c r="N12" s="415"/>
      <c r="O12" s="416"/>
      <c r="P12" s="325"/>
    </row>
    <row r="13" spans="2:16" ht="13.5" customHeight="1">
      <c r="B13" s="693"/>
      <c r="C13" s="332" t="s">
        <v>287</v>
      </c>
      <c r="D13" s="408" t="s">
        <v>362</v>
      </c>
      <c r="E13" s="340"/>
      <c r="F13" s="340"/>
      <c r="G13" s="319" t="s">
        <v>335</v>
      </c>
      <c r="H13" s="320"/>
      <c r="I13" s="320"/>
      <c r="J13" s="320"/>
      <c r="K13" s="320"/>
      <c r="L13" s="320"/>
      <c r="M13" s="320"/>
      <c r="N13" s="412"/>
      <c r="O13" s="413"/>
      <c r="P13" s="328"/>
    </row>
    <row r="14" spans="2:16" ht="13.5" customHeight="1">
      <c r="B14" s="698">
        <v>6</v>
      </c>
      <c r="C14" s="323"/>
      <c r="D14" s="324"/>
      <c r="E14" s="339"/>
      <c r="F14" s="339"/>
      <c r="G14" s="397"/>
      <c r="H14" s="314"/>
      <c r="I14" s="314"/>
      <c r="J14" s="314"/>
      <c r="K14" s="538"/>
      <c r="L14" s="538"/>
      <c r="M14" s="538"/>
      <c r="N14" s="415"/>
      <c r="O14" s="416"/>
      <c r="P14" s="325"/>
    </row>
    <row r="15" spans="2:16" ht="13.5" customHeight="1">
      <c r="B15" s="693"/>
      <c r="C15" s="326" t="s">
        <v>297</v>
      </c>
      <c r="D15" s="327" t="s">
        <v>337</v>
      </c>
      <c r="E15" s="340"/>
      <c r="F15" s="340"/>
      <c r="G15" s="398" t="s">
        <v>336</v>
      </c>
      <c r="H15" s="320"/>
      <c r="I15" s="320"/>
      <c r="J15" s="320"/>
      <c r="K15" s="320"/>
      <c r="L15" s="320"/>
      <c r="M15" s="320"/>
      <c r="N15" s="412"/>
      <c r="O15" s="413"/>
      <c r="P15" s="328"/>
    </row>
    <row r="16" spans="2:16" ht="13.5" customHeight="1">
      <c r="B16" s="698"/>
      <c r="C16" s="323"/>
      <c r="D16" s="324"/>
      <c r="E16" s="341"/>
      <c r="F16" s="339"/>
      <c r="G16" s="397"/>
      <c r="H16" s="314"/>
      <c r="I16" s="314"/>
      <c r="J16" s="314"/>
      <c r="K16" s="538"/>
      <c r="L16" s="538"/>
      <c r="M16" s="538"/>
      <c r="N16" s="315"/>
      <c r="O16" s="316"/>
      <c r="P16" s="336"/>
    </row>
    <row r="17" spans="2:16" ht="13.5" customHeight="1">
      <c r="B17" s="693"/>
      <c r="C17" s="326"/>
      <c r="D17" s="327"/>
      <c r="E17" s="342"/>
      <c r="F17" s="340"/>
      <c r="G17" s="398"/>
      <c r="H17" s="320"/>
      <c r="I17" s="320"/>
      <c r="J17" s="320"/>
      <c r="K17" s="320"/>
      <c r="L17" s="320"/>
      <c r="M17" s="320"/>
      <c r="N17" s="321"/>
      <c r="O17" s="322"/>
      <c r="P17" s="328"/>
    </row>
    <row r="18" spans="2:16" ht="13.5" customHeight="1">
      <c r="B18" s="698"/>
      <c r="C18" s="323"/>
      <c r="D18" s="324"/>
      <c r="E18" s="339"/>
      <c r="F18" s="339"/>
      <c r="G18" s="397"/>
      <c r="H18" s="314"/>
      <c r="I18" s="314"/>
      <c r="J18" s="314"/>
      <c r="K18" s="538"/>
      <c r="L18" s="538"/>
      <c r="M18" s="538"/>
      <c r="N18" s="315"/>
      <c r="O18" s="316"/>
      <c r="P18" s="325"/>
    </row>
    <row r="19" spans="2:16" ht="13.5" customHeight="1">
      <c r="B19" s="693"/>
      <c r="C19" s="326"/>
      <c r="D19" s="327"/>
      <c r="E19" s="340"/>
      <c r="F19" s="340"/>
      <c r="G19" s="398"/>
      <c r="H19" s="320"/>
      <c r="I19" s="320"/>
      <c r="J19" s="320"/>
      <c r="K19" s="320"/>
      <c r="L19" s="320"/>
      <c r="M19" s="320"/>
      <c r="N19" s="321"/>
      <c r="O19" s="322"/>
      <c r="P19" s="328"/>
    </row>
    <row r="20" spans="2:16" ht="13.5" customHeight="1">
      <c r="B20" s="698"/>
      <c r="C20" s="333"/>
      <c r="D20" s="331"/>
      <c r="E20" s="343"/>
      <c r="F20" s="339"/>
      <c r="G20" s="397"/>
      <c r="H20" s="314"/>
      <c r="I20" s="314"/>
      <c r="J20" s="314"/>
      <c r="K20" s="538"/>
      <c r="L20" s="538"/>
      <c r="M20" s="538"/>
      <c r="N20" s="315"/>
      <c r="O20" s="316"/>
      <c r="P20" s="325"/>
    </row>
    <row r="21" spans="2:16" ht="13.5" customHeight="1">
      <c r="B21" s="693"/>
      <c r="C21" s="332"/>
      <c r="D21" s="332"/>
      <c r="E21" s="344"/>
      <c r="F21" s="340"/>
      <c r="G21" s="398"/>
      <c r="H21" s="320"/>
      <c r="I21" s="320"/>
      <c r="J21" s="320"/>
      <c r="K21" s="320"/>
      <c r="L21" s="320"/>
      <c r="M21" s="320"/>
      <c r="N21" s="321"/>
      <c r="O21" s="322"/>
      <c r="P21" s="328"/>
    </row>
    <row r="22" spans="2:16" ht="13.5" customHeight="1">
      <c r="B22" s="698"/>
      <c r="C22" s="323"/>
      <c r="D22" s="324"/>
      <c r="E22" s="339"/>
      <c r="F22" s="339"/>
      <c r="G22" s="397"/>
      <c r="H22" s="314"/>
      <c r="I22" s="314"/>
      <c r="J22" s="314"/>
      <c r="K22" s="538"/>
      <c r="L22" s="538"/>
      <c r="M22" s="538"/>
      <c r="N22" s="315"/>
      <c r="O22" s="316"/>
      <c r="P22" s="325"/>
    </row>
    <row r="23" spans="2:16" ht="13.5" customHeight="1">
      <c r="B23" s="693"/>
      <c r="C23" s="326"/>
      <c r="D23" s="327"/>
      <c r="E23" s="340"/>
      <c r="F23" s="340"/>
      <c r="G23" s="398"/>
      <c r="H23" s="320"/>
      <c r="I23" s="320"/>
      <c r="J23" s="320"/>
      <c r="K23" s="320"/>
      <c r="L23" s="320"/>
      <c r="M23" s="320"/>
      <c r="N23" s="321"/>
      <c r="O23" s="322"/>
      <c r="P23" s="328"/>
    </row>
    <row r="24" spans="2:16" ht="13.5" customHeight="1">
      <c r="B24" s="698"/>
      <c r="C24" s="323"/>
      <c r="D24" s="323"/>
      <c r="E24" s="341"/>
      <c r="F24" s="339"/>
      <c r="G24" s="397"/>
      <c r="H24" s="314"/>
      <c r="I24" s="314"/>
      <c r="J24" s="314"/>
      <c r="K24" s="538"/>
      <c r="L24" s="538"/>
      <c r="M24" s="538"/>
      <c r="N24" s="315"/>
      <c r="O24" s="316"/>
      <c r="P24" s="336"/>
    </row>
    <row r="25" spans="2:16" ht="13.5" customHeight="1">
      <c r="B25" s="693"/>
      <c r="C25" s="326"/>
      <c r="D25" s="326"/>
      <c r="E25" s="342"/>
      <c r="F25" s="340"/>
      <c r="G25" s="398"/>
      <c r="H25" s="320"/>
      <c r="I25" s="320"/>
      <c r="J25" s="320"/>
      <c r="K25" s="320"/>
      <c r="L25" s="320"/>
      <c r="M25" s="320"/>
      <c r="N25" s="321"/>
      <c r="O25" s="322"/>
      <c r="P25" s="328"/>
    </row>
    <row r="26" spans="2:16" ht="13.5" customHeight="1">
      <c r="B26" s="698"/>
      <c r="C26" s="323"/>
      <c r="D26" s="324"/>
      <c r="E26" s="339"/>
      <c r="F26" s="339"/>
      <c r="G26" s="397"/>
      <c r="H26" s="314"/>
      <c r="I26" s="314"/>
      <c r="J26" s="314"/>
      <c r="K26" s="538"/>
      <c r="L26" s="538"/>
      <c r="M26" s="538"/>
      <c r="N26" s="315"/>
      <c r="O26" s="316"/>
      <c r="P26" s="325"/>
    </row>
    <row r="27" spans="2:16" ht="13.5" customHeight="1">
      <c r="B27" s="693"/>
      <c r="C27" s="326"/>
      <c r="D27" s="327"/>
      <c r="E27" s="340"/>
      <c r="F27" s="340"/>
      <c r="G27" s="398"/>
      <c r="H27" s="320"/>
      <c r="I27" s="320"/>
      <c r="J27" s="320"/>
      <c r="K27" s="320"/>
      <c r="L27" s="320"/>
      <c r="M27" s="320"/>
      <c r="N27" s="321"/>
      <c r="O27" s="322"/>
      <c r="P27" s="328"/>
    </row>
    <row r="28" spans="2:16" ht="13.5" customHeight="1">
      <c r="B28" s="339"/>
      <c r="C28" s="333"/>
      <c r="D28" s="333"/>
      <c r="E28" s="339"/>
      <c r="F28" s="339"/>
      <c r="G28" s="397"/>
      <c r="H28" s="314"/>
      <c r="I28" s="314"/>
      <c r="J28" s="314"/>
      <c r="K28" s="538"/>
      <c r="L28" s="538"/>
      <c r="M28" s="538"/>
      <c r="N28" s="315"/>
      <c r="O28" s="316"/>
      <c r="P28" s="325"/>
    </row>
    <row r="29" spans="2:16" ht="13.5" customHeight="1">
      <c r="B29" s="340"/>
      <c r="C29" s="334"/>
      <c r="D29" s="334"/>
      <c r="E29" s="340"/>
      <c r="F29" s="340"/>
      <c r="G29" s="398"/>
      <c r="H29" s="320"/>
      <c r="I29" s="320"/>
      <c r="J29" s="320"/>
      <c r="K29" s="320"/>
      <c r="L29" s="320"/>
      <c r="M29" s="320"/>
      <c r="N29" s="321"/>
      <c r="O29" s="322"/>
      <c r="P29" s="328"/>
    </row>
    <row r="30" spans="2:16" ht="13.5" customHeight="1">
      <c r="B30" s="397"/>
      <c r="C30" s="323"/>
      <c r="D30" s="324"/>
      <c r="E30" s="339"/>
      <c r="F30" s="339"/>
      <c r="G30" s="397"/>
      <c r="H30" s="314"/>
      <c r="I30" s="314"/>
      <c r="J30" s="314"/>
      <c r="K30" s="538"/>
      <c r="L30" s="538"/>
      <c r="M30" s="538"/>
      <c r="N30" s="315"/>
      <c r="O30" s="316"/>
      <c r="P30" s="325"/>
    </row>
    <row r="31" spans="2:16" ht="13.5" customHeight="1">
      <c r="B31" s="398"/>
      <c r="C31" s="326"/>
      <c r="D31" s="327"/>
      <c r="E31" s="340"/>
      <c r="F31" s="340"/>
      <c r="G31" s="398"/>
      <c r="H31" s="320"/>
      <c r="I31" s="320"/>
      <c r="J31" s="320"/>
      <c r="K31" s="320"/>
      <c r="L31" s="320"/>
      <c r="M31" s="320"/>
      <c r="N31" s="321"/>
      <c r="O31" s="322"/>
      <c r="P31" s="328"/>
    </row>
    <row r="32" spans="2:16" ht="13.5" customHeight="1">
      <c r="B32" s="339"/>
      <c r="C32" s="323"/>
      <c r="D32" s="324"/>
      <c r="E32" s="325"/>
      <c r="F32" s="325"/>
      <c r="G32" s="395"/>
      <c r="H32" s="314"/>
      <c r="I32" s="314"/>
      <c r="J32" s="314"/>
      <c r="K32" s="538"/>
      <c r="L32" s="538"/>
      <c r="M32" s="538"/>
      <c r="N32" s="315"/>
      <c r="O32" s="316"/>
      <c r="P32" s="336"/>
    </row>
    <row r="33" spans="2:16" ht="13.5" customHeight="1">
      <c r="B33" s="340"/>
      <c r="C33" s="326"/>
      <c r="D33" s="327"/>
      <c r="E33" s="328"/>
      <c r="F33" s="328"/>
      <c r="G33" s="396"/>
      <c r="H33" s="320"/>
      <c r="I33" s="320"/>
      <c r="J33" s="320"/>
      <c r="K33" s="320"/>
      <c r="L33" s="320"/>
      <c r="M33" s="320"/>
      <c r="N33" s="321"/>
      <c r="O33" s="322"/>
      <c r="P33" s="328"/>
    </row>
    <row r="34" spans="2:16" ht="13.5" customHeight="1">
      <c r="B34" s="397"/>
      <c r="C34" s="323"/>
      <c r="D34" s="324"/>
      <c r="E34" s="339"/>
      <c r="F34" s="339"/>
      <c r="G34" s="397"/>
      <c r="H34" s="314"/>
      <c r="I34" s="314"/>
      <c r="J34" s="314"/>
      <c r="K34" s="538"/>
      <c r="L34" s="538"/>
      <c r="M34" s="538"/>
      <c r="N34" s="315"/>
      <c r="O34" s="316"/>
      <c r="P34" s="325"/>
    </row>
    <row r="35" spans="2:16" ht="13.5" customHeight="1">
      <c r="B35" s="398"/>
      <c r="C35" s="326"/>
      <c r="D35" s="327"/>
      <c r="E35" s="340"/>
      <c r="F35" s="340"/>
      <c r="G35" s="398"/>
      <c r="H35" s="320"/>
      <c r="I35" s="320"/>
      <c r="J35" s="320"/>
      <c r="K35" s="320"/>
      <c r="L35" s="320"/>
      <c r="M35" s="320"/>
      <c r="N35" s="321"/>
      <c r="O35" s="322"/>
      <c r="P35" s="328"/>
    </row>
    <row r="36" spans="2:16" ht="13.5" customHeight="1">
      <c r="B36" s="339"/>
      <c r="C36" s="323"/>
      <c r="D36" s="335"/>
      <c r="E36" s="325"/>
      <c r="F36" s="325"/>
      <c r="G36" s="395"/>
      <c r="H36" s="314"/>
      <c r="I36" s="314"/>
      <c r="J36" s="314"/>
      <c r="K36" s="538"/>
      <c r="L36" s="538"/>
      <c r="M36" s="538"/>
      <c r="N36" s="315"/>
      <c r="O36" s="316"/>
      <c r="P36" s="325"/>
    </row>
    <row r="37" spans="2:16" ht="13.5" customHeight="1">
      <c r="B37" s="340"/>
      <c r="C37" s="326"/>
      <c r="D37" s="326"/>
      <c r="E37" s="328"/>
      <c r="F37" s="328"/>
      <c r="G37" s="396"/>
      <c r="H37" s="320"/>
      <c r="I37" s="320"/>
      <c r="J37" s="320"/>
      <c r="K37" s="320"/>
      <c r="L37" s="320"/>
      <c r="M37" s="320"/>
      <c r="N37" s="321"/>
      <c r="O37" s="322"/>
      <c r="P37" s="328"/>
    </row>
    <row r="38" spans="2:16" ht="13.5" customHeight="1">
      <c r="B38" s="397"/>
      <c r="C38" s="323"/>
      <c r="D38" s="324"/>
      <c r="E38" s="339"/>
      <c r="F38" s="339"/>
      <c r="G38" s="397"/>
      <c r="H38" s="314"/>
      <c r="I38" s="314"/>
      <c r="J38" s="314"/>
      <c r="K38" s="538"/>
      <c r="L38" s="538"/>
      <c r="M38" s="538"/>
      <c r="N38" s="315"/>
      <c r="O38" s="316"/>
      <c r="P38" s="325"/>
    </row>
    <row r="39" spans="2:16" ht="13.5" customHeight="1">
      <c r="B39" s="398"/>
      <c r="C39" s="326"/>
      <c r="D39" s="327"/>
      <c r="E39" s="340"/>
      <c r="F39" s="340"/>
      <c r="G39" s="398"/>
      <c r="H39" s="320"/>
      <c r="I39" s="320"/>
      <c r="J39" s="320"/>
      <c r="K39" s="320"/>
      <c r="L39" s="320"/>
      <c r="M39" s="320"/>
      <c r="N39" s="321"/>
      <c r="O39" s="322"/>
      <c r="P39" s="328"/>
    </row>
    <row r="40" spans="2:16" ht="13.5" customHeight="1">
      <c r="B40" s="692"/>
      <c r="C40" s="323"/>
      <c r="D40" s="323"/>
      <c r="E40" s="699"/>
      <c r="F40" s="699"/>
      <c r="G40" s="399"/>
      <c r="H40" s="345"/>
      <c r="I40" s="345"/>
      <c r="J40" s="345"/>
      <c r="K40" s="539"/>
      <c r="L40" s="539"/>
      <c r="M40" s="539"/>
      <c r="N40" s="346"/>
      <c r="O40" s="347"/>
      <c r="P40" s="336"/>
    </row>
    <row r="41" spans="2:16" ht="13.5" customHeight="1">
      <c r="B41" s="693"/>
      <c r="C41" s="326"/>
      <c r="D41" s="326"/>
      <c r="E41" s="700"/>
      <c r="F41" s="700"/>
      <c r="G41" s="400"/>
      <c r="H41" s="348"/>
      <c r="I41" s="348"/>
      <c r="J41" s="348"/>
      <c r="K41" s="348"/>
      <c r="L41" s="348"/>
      <c r="M41" s="348"/>
      <c r="N41" s="349"/>
      <c r="O41" s="350"/>
      <c r="P41" s="328"/>
    </row>
  </sheetData>
  <mergeCells count="15">
    <mergeCell ref="B4:B5"/>
    <mergeCell ref="B6:B7"/>
    <mergeCell ref="B8:B9"/>
    <mergeCell ref="B10:B11"/>
    <mergeCell ref="B12:B13"/>
    <mergeCell ref="B26:B27"/>
    <mergeCell ref="B40:B41"/>
    <mergeCell ref="E40:E41"/>
    <mergeCell ref="F40:F41"/>
    <mergeCell ref="B14:B15"/>
    <mergeCell ref="B16:B17"/>
    <mergeCell ref="B18:B19"/>
    <mergeCell ref="B20:B21"/>
    <mergeCell ref="B22:B23"/>
    <mergeCell ref="B24:B25"/>
  </mergeCells>
  <phoneticPr fontId="51"/>
  <printOptions horizontalCentered="1"/>
  <pageMargins left="0.74803149606299213" right="0.82677165354330717" top="0.98425196850393704" bottom="0.51181102362204722" header="0.74803149606299213" footer="0.51181102362204722"/>
  <pageSetup paperSize="9" scale="98" orientation="landscape" horizontalDpi="300" r:id="rId1"/>
  <headerFooter alignWithMargins="0">
    <oddHeader>&amp;L&amp;"ＭＳ ゴシック,標準"&amp;12見積比較表（材料）</oddHeader>
  </headerFooter>
  <rowBreaks count="1" manualBreakCount="1">
    <brk id="39" min="1" max="13" man="1"/>
  </rowBreaks>
  <colBreaks count="1" manualBreakCount="1">
    <brk id="15" min="2" max="1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3CDF-F55F-425D-88E4-9BFCB3D35C78}">
  <sheetPr>
    <tabColor rgb="FFFFFF99"/>
  </sheetPr>
  <dimension ref="A1:J28"/>
  <sheetViews>
    <sheetView view="pageBreakPreview" zoomScale="80" zoomScaleNormal="100" zoomScaleSheetLayoutView="80" workbookViewId="0">
      <selection sqref="A1:J2"/>
    </sheetView>
  </sheetViews>
  <sheetFormatPr defaultRowHeight="13.5"/>
  <cols>
    <col min="1" max="1" width="5.625" style="518" customWidth="1"/>
    <col min="2" max="8" width="9" style="518"/>
    <col min="9" max="9" width="10.875" style="518" customWidth="1"/>
    <col min="10" max="10" width="9" style="518"/>
    <col min="11" max="256" width="9" style="522"/>
    <col min="257" max="257" width="5.625" style="522" customWidth="1"/>
    <col min="258" max="264" width="9" style="522"/>
    <col min="265" max="265" width="10.875" style="522" customWidth="1"/>
    <col min="266" max="512" width="9" style="522"/>
    <col min="513" max="513" width="5.625" style="522" customWidth="1"/>
    <col min="514" max="520" width="9" style="522"/>
    <col min="521" max="521" width="10.875" style="522" customWidth="1"/>
    <col min="522" max="768" width="9" style="522"/>
    <col min="769" max="769" width="5.625" style="522" customWidth="1"/>
    <col min="770" max="776" width="9" style="522"/>
    <col min="777" max="777" width="10.875" style="522" customWidth="1"/>
    <col min="778" max="1024" width="9" style="522"/>
    <col min="1025" max="1025" width="5.625" style="522" customWidth="1"/>
    <col min="1026" max="1032" width="9" style="522"/>
    <col min="1033" max="1033" width="10.875" style="522" customWidth="1"/>
    <col min="1034" max="1280" width="9" style="522"/>
    <col min="1281" max="1281" width="5.625" style="522" customWidth="1"/>
    <col min="1282" max="1288" width="9" style="522"/>
    <col min="1289" max="1289" width="10.875" style="522" customWidth="1"/>
    <col min="1290" max="1536" width="9" style="522"/>
    <col min="1537" max="1537" width="5.625" style="522" customWidth="1"/>
    <col min="1538" max="1544" width="9" style="522"/>
    <col min="1545" max="1545" width="10.875" style="522" customWidth="1"/>
    <col min="1546" max="1792" width="9" style="522"/>
    <col min="1793" max="1793" width="5.625" style="522" customWidth="1"/>
    <col min="1794" max="1800" width="9" style="522"/>
    <col min="1801" max="1801" width="10.875" style="522" customWidth="1"/>
    <col min="1802" max="2048" width="9" style="522"/>
    <col min="2049" max="2049" width="5.625" style="522" customWidth="1"/>
    <col min="2050" max="2056" width="9" style="522"/>
    <col min="2057" max="2057" width="10.875" style="522" customWidth="1"/>
    <col min="2058" max="2304" width="9" style="522"/>
    <col min="2305" max="2305" width="5.625" style="522" customWidth="1"/>
    <col min="2306" max="2312" width="9" style="522"/>
    <col min="2313" max="2313" width="10.875" style="522" customWidth="1"/>
    <col min="2314" max="2560" width="9" style="522"/>
    <col min="2561" max="2561" width="5.625" style="522" customWidth="1"/>
    <col min="2562" max="2568" width="9" style="522"/>
    <col min="2569" max="2569" width="10.875" style="522" customWidth="1"/>
    <col min="2570" max="2816" width="9" style="522"/>
    <col min="2817" max="2817" width="5.625" style="522" customWidth="1"/>
    <col min="2818" max="2824" width="9" style="522"/>
    <col min="2825" max="2825" width="10.875" style="522" customWidth="1"/>
    <col min="2826" max="3072" width="9" style="522"/>
    <col min="3073" max="3073" width="5.625" style="522" customWidth="1"/>
    <col min="3074" max="3080" width="9" style="522"/>
    <col min="3081" max="3081" width="10.875" style="522" customWidth="1"/>
    <col min="3082" max="3328" width="9" style="522"/>
    <col min="3329" max="3329" width="5.625" style="522" customWidth="1"/>
    <col min="3330" max="3336" width="9" style="522"/>
    <col min="3337" max="3337" width="10.875" style="522" customWidth="1"/>
    <col min="3338" max="3584" width="9" style="522"/>
    <col min="3585" max="3585" width="5.625" style="522" customWidth="1"/>
    <col min="3586" max="3592" width="9" style="522"/>
    <col min="3593" max="3593" width="10.875" style="522" customWidth="1"/>
    <col min="3594" max="3840" width="9" style="522"/>
    <col min="3841" max="3841" width="5.625" style="522" customWidth="1"/>
    <col min="3842" max="3848" width="9" style="522"/>
    <col min="3849" max="3849" width="10.875" style="522" customWidth="1"/>
    <col min="3850" max="4096" width="9" style="522"/>
    <col min="4097" max="4097" width="5.625" style="522" customWidth="1"/>
    <col min="4098" max="4104" width="9" style="522"/>
    <col min="4105" max="4105" width="10.875" style="522" customWidth="1"/>
    <col min="4106" max="4352" width="9" style="522"/>
    <col min="4353" max="4353" width="5.625" style="522" customWidth="1"/>
    <col min="4354" max="4360" width="9" style="522"/>
    <col min="4361" max="4361" width="10.875" style="522" customWidth="1"/>
    <col min="4362" max="4608" width="9" style="522"/>
    <col min="4609" max="4609" width="5.625" style="522" customWidth="1"/>
    <col min="4610" max="4616" width="9" style="522"/>
    <col min="4617" max="4617" width="10.875" style="522" customWidth="1"/>
    <col min="4618" max="4864" width="9" style="522"/>
    <col min="4865" max="4865" width="5.625" style="522" customWidth="1"/>
    <col min="4866" max="4872" width="9" style="522"/>
    <col min="4873" max="4873" width="10.875" style="522" customWidth="1"/>
    <col min="4874" max="5120" width="9" style="522"/>
    <col min="5121" max="5121" width="5.625" style="522" customWidth="1"/>
    <col min="5122" max="5128" width="9" style="522"/>
    <col min="5129" max="5129" width="10.875" style="522" customWidth="1"/>
    <col min="5130" max="5376" width="9" style="522"/>
    <col min="5377" max="5377" width="5.625" style="522" customWidth="1"/>
    <col min="5378" max="5384" width="9" style="522"/>
    <col min="5385" max="5385" width="10.875" style="522" customWidth="1"/>
    <col min="5386" max="5632" width="9" style="522"/>
    <col min="5633" max="5633" width="5.625" style="522" customWidth="1"/>
    <col min="5634" max="5640" width="9" style="522"/>
    <col min="5641" max="5641" width="10.875" style="522" customWidth="1"/>
    <col min="5642" max="5888" width="9" style="522"/>
    <col min="5889" max="5889" width="5.625" style="522" customWidth="1"/>
    <col min="5890" max="5896" width="9" style="522"/>
    <col min="5897" max="5897" width="10.875" style="522" customWidth="1"/>
    <col min="5898" max="6144" width="9" style="522"/>
    <col min="6145" max="6145" width="5.625" style="522" customWidth="1"/>
    <col min="6146" max="6152" width="9" style="522"/>
    <col min="6153" max="6153" width="10.875" style="522" customWidth="1"/>
    <col min="6154" max="6400" width="9" style="522"/>
    <col min="6401" max="6401" width="5.625" style="522" customWidth="1"/>
    <col min="6402" max="6408" width="9" style="522"/>
    <col min="6409" max="6409" width="10.875" style="522" customWidth="1"/>
    <col min="6410" max="6656" width="9" style="522"/>
    <col min="6657" max="6657" width="5.625" style="522" customWidth="1"/>
    <col min="6658" max="6664" width="9" style="522"/>
    <col min="6665" max="6665" width="10.875" style="522" customWidth="1"/>
    <col min="6666" max="6912" width="9" style="522"/>
    <col min="6913" max="6913" width="5.625" style="522" customWidth="1"/>
    <col min="6914" max="6920" width="9" style="522"/>
    <col min="6921" max="6921" width="10.875" style="522" customWidth="1"/>
    <col min="6922" max="7168" width="9" style="522"/>
    <col min="7169" max="7169" width="5.625" style="522" customWidth="1"/>
    <col min="7170" max="7176" width="9" style="522"/>
    <col min="7177" max="7177" width="10.875" style="522" customWidth="1"/>
    <col min="7178" max="7424" width="9" style="522"/>
    <col min="7425" max="7425" width="5.625" style="522" customWidth="1"/>
    <col min="7426" max="7432" width="9" style="522"/>
    <col min="7433" max="7433" width="10.875" style="522" customWidth="1"/>
    <col min="7434" max="7680" width="9" style="522"/>
    <col min="7681" max="7681" width="5.625" style="522" customWidth="1"/>
    <col min="7682" max="7688" width="9" style="522"/>
    <col min="7689" max="7689" width="10.875" style="522" customWidth="1"/>
    <col min="7690" max="7936" width="9" style="522"/>
    <col min="7937" max="7937" width="5.625" style="522" customWidth="1"/>
    <col min="7938" max="7944" width="9" style="522"/>
    <col min="7945" max="7945" width="10.875" style="522" customWidth="1"/>
    <col min="7946" max="8192" width="9" style="522"/>
    <col min="8193" max="8193" width="5.625" style="522" customWidth="1"/>
    <col min="8194" max="8200" width="9" style="522"/>
    <col min="8201" max="8201" width="10.875" style="522" customWidth="1"/>
    <col min="8202" max="8448" width="9" style="522"/>
    <col min="8449" max="8449" width="5.625" style="522" customWidth="1"/>
    <col min="8450" max="8456" width="9" style="522"/>
    <col min="8457" max="8457" width="10.875" style="522" customWidth="1"/>
    <col min="8458" max="8704" width="9" style="522"/>
    <col min="8705" max="8705" width="5.625" style="522" customWidth="1"/>
    <col min="8706" max="8712" width="9" style="522"/>
    <col min="8713" max="8713" width="10.875" style="522" customWidth="1"/>
    <col min="8714" max="8960" width="9" style="522"/>
    <col min="8961" max="8961" width="5.625" style="522" customWidth="1"/>
    <col min="8962" max="8968" width="9" style="522"/>
    <col min="8969" max="8969" width="10.875" style="522" customWidth="1"/>
    <col min="8970" max="9216" width="9" style="522"/>
    <col min="9217" max="9217" width="5.625" style="522" customWidth="1"/>
    <col min="9218" max="9224" width="9" style="522"/>
    <col min="9225" max="9225" width="10.875" style="522" customWidth="1"/>
    <col min="9226" max="9472" width="9" style="522"/>
    <col min="9473" max="9473" width="5.625" style="522" customWidth="1"/>
    <col min="9474" max="9480" width="9" style="522"/>
    <col min="9481" max="9481" width="10.875" style="522" customWidth="1"/>
    <col min="9482" max="9728" width="9" style="522"/>
    <col min="9729" max="9729" width="5.625" style="522" customWidth="1"/>
    <col min="9730" max="9736" width="9" style="522"/>
    <col min="9737" max="9737" width="10.875" style="522" customWidth="1"/>
    <col min="9738" max="9984" width="9" style="522"/>
    <col min="9985" max="9985" width="5.625" style="522" customWidth="1"/>
    <col min="9986" max="9992" width="9" style="522"/>
    <col min="9993" max="9993" width="10.875" style="522" customWidth="1"/>
    <col min="9994" max="10240" width="9" style="522"/>
    <col min="10241" max="10241" width="5.625" style="522" customWidth="1"/>
    <col min="10242" max="10248" width="9" style="522"/>
    <col min="10249" max="10249" width="10.875" style="522" customWidth="1"/>
    <col min="10250" max="10496" width="9" style="522"/>
    <col min="10497" max="10497" width="5.625" style="522" customWidth="1"/>
    <col min="10498" max="10504" width="9" style="522"/>
    <col min="10505" max="10505" width="10.875" style="522" customWidth="1"/>
    <col min="10506" max="10752" width="9" style="522"/>
    <col min="10753" max="10753" width="5.625" style="522" customWidth="1"/>
    <col min="10754" max="10760" width="9" style="522"/>
    <col min="10761" max="10761" width="10.875" style="522" customWidth="1"/>
    <col min="10762" max="11008" width="9" style="522"/>
    <col min="11009" max="11009" width="5.625" style="522" customWidth="1"/>
    <col min="11010" max="11016" width="9" style="522"/>
    <col min="11017" max="11017" width="10.875" style="522" customWidth="1"/>
    <col min="11018" max="11264" width="9" style="522"/>
    <col min="11265" max="11265" width="5.625" style="522" customWidth="1"/>
    <col min="11266" max="11272" width="9" style="522"/>
    <col min="11273" max="11273" width="10.875" style="522" customWidth="1"/>
    <col min="11274" max="11520" width="9" style="522"/>
    <col min="11521" max="11521" width="5.625" style="522" customWidth="1"/>
    <col min="11522" max="11528" width="9" style="522"/>
    <col min="11529" max="11529" width="10.875" style="522" customWidth="1"/>
    <col min="11530" max="11776" width="9" style="522"/>
    <col min="11777" max="11777" width="5.625" style="522" customWidth="1"/>
    <col min="11778" max="11784" width="9" style="522"/>
    <col min="11785" max="11785" width="10.875" style="522" customWidth="1"/>
    <col min="11786" max="12032" width="9" style="522"/>
    <col min="12033" max="12033" width="5.625" style="522" customWidth="1"/>
    <col min="12034" max="12040" width="9" style="522"/>
    <col min="12041" max="12041" width="10.875" style="522" customWidth="1"/>
    <col min="12042" max="12288" width="9" style="522"/>
    <col min="12289" max="12289" width="5.625" style="522" customWidth="1"/>
    <col min="12290" max="12296" width="9" style="522"/>
    <col min="12297" max="12297" width="10.875" style="522" customWidth="1"/>
    <col min="12298" max="12544" width="9" style="522"/>
    <col min="12545" max="12545" width="5.625" style="522" customWidth="1"/>
    <col min="12546" max="12552" width="9" style="522"/>
    <col min="12553" max="12553" width="10.875" style="522" customWidth="1"/>
    <col min="12554" max="12800" width="9" style="522"/>
    <col min="12801" max="12801" width="5.625" style="522" customWidth="1"/>
    <col min="12802" max="12808" width="9" style="522"/>
    <col min="12809" max="12809" width="10.875" style="522" customWidth="1"/>
    <col min="12810" max="13056" width="9" style="522"/>
    <col min="13057" max="13057" width="5.625" style="522" customWidth="1"/>
    <col min="13058" max="13064" width="9" style="522"/>
    <col min="13065" max="13065" width="10.875" style="522" customWidth="1"/>
    <col min="13066" max="13312" width="9" style="522"/>
    <col min="13313" max="13313" width="5.625" style="522" customWidth="1"/>
    <col min="13314" max="13320" width="9" style="522"/>
    <col min="13321" max="13321" width="10.875" style="522" customWidth="1"/>
    <col min="13322" max="13568" width="9" style="522"/>
    <col min="13569" max="13569" width="5.625" style="522" customWidth="1"/>
    <col min="13570" max="13576" width="9" style="522"/>
    <col min="13577" max="13577" width="10.875" style="522" customWidth="1"/>
    <col min="13578" max="13824" width="9" style="522"/>
    <col min="13825" max="13825" width="5.625" style="522" customWidth="1"/>
    <col min="13826" max="13832" width="9" style="522"/>
    <col min="13833" max="13833" width="10.875" style="522" customWidth="1"/>
    <col min="13834" max="14080" width="9" style="522"/>
    <col min="14081" max="14081" width="5.625" style="522" customWidth="1"/>
    <col min="14082" max="14088" width="9" style="522"/>
    <col min="14089" max="14089" width="10.875" style="522" customWidth="1"/>
    <col min="14090" max="14336" width="9" style="522"/>
    <col min="14337" max="14337" width="5.625" style="522" customWidth="1"/>
    <col min="14338" max="14344" width="9" style="522"/>
    <col min="14345" max="14345" width="10.875" style="522" customWidth="1"/>
    <col min="14346" max="14592" width="9" style="522"/>
    <col min="14593" max="14593" width="5.625" style="522" customWidth="1"/>
    <col min="14594" max="14600" width="9" style="522"/>
    <col min="14601" max="14601" width="10.875" style="522" customWidth="1"/>
    <col min="14602" max="14848" width="9" style="522"/>
    <col min="14849" max="14849" width="5.625" style="522" customWidth="1"/>
    <col min="14850" max="14856" width="9" style="522"/>
    <col min="14857" max="14857" width="10.875" style="522" customWidth="1"/>
    <col min="14858" max="15104" width="9" style="522"/>
    <col min="15105" max="15105" width="5.625" style="522" customWidth="1"/>
    <col min="15106" max="15112" width="9" style="522"/>
    <col min="15113" max="15113" width="10.875" style="522" customWidth="1"/>
    <col min="15114" max="15360" width="9" style="522"/>
    <col min="15361" max="15361" width="5.625" style="522" customWidth="1"/>
    <col min="15362" max="15368" width="9" style="522"/>
    <col min="15369" max="15369" width="10.875" style="522" customWidth="1"/>
    <col min="15370" max="15616" width="9" style="522"/>
    <col min="15617" max="15617" width="5.625" style="522" customWidth="1"/>
    <col min="15618" max="15624" width="9" style="522"/>
    <col min="15625" max="15625" width="10.875" style="522" customWidth="1"/>
    <col min="15626" max="15872" width="9" style="522"/>
    <col min="15873" max="15873" width="5.625" style="522" customWidth="1"/>
    <col min="15874" max="15880" width="9" style="522"/>
    <col min="15881" max="15881" width="10.875" style="522" customWidth="1"/>
    <col min="15882" max="16128" width="9" style="522"/>
    <col min="16129" max="16129" width="5.625" style="522" customWidth="1"/>
    <col min="16130" max="16136" width="9" style="522"/>
    <col min="16137" max="16137" width="10.875" style="522" customWidth="1"/>
    <col min="16138" max="16384" width="9" style="522"/>
  </cols>
  <sheetData>
    <row r="1" spans="1:10" s="518" customFormat="1" ht="18" customHeight="1">
      <c r="A1" s="605" t="s">
        <v>612</v>
      </c>
      <c r="B1" s="605"/>
      <c r="C1" s="605"/>
      <c r="D1" s="605"/>
      <c r="E1" s="605"/>
      <c r="F1" s="605"/>
      <c r="G1" s="605"/>
      <c r="H1" s="605"/>
      <c r="I1" s="605"/>
      <c r="J1" s="605"/>
    </row>
    <row r="2" spans="1:10" s="518" customFormat="1" ht="18" customHeight="1">
      <c r="A2" s="605"/>
      <c r="B2" s="605"/>
      <c r="C2" s="605"/>
      <c r="D2" s="605"/>
      <c r="E2" s="605"/>
      <c r="F2" s="605"/>
      <c r="G2" s="605"/>
      <c r="H2" s="605"/>
      <c r="I2" s="605"/>
      <c r="J2" s="605"/>
    </row>
    <row r="3" spans="1:10" s="518" customFormat="1" ht="18" customHeight="1">
      <c r="A3" s="519"/>
      <c r="B3" s="519"/>
      <c r="C3" s="519"/>
      <c r="D3" s="519"/>
      <c r="E3" s="519"/>
      <c r="F3" s="519"/>
      <c r="G3" s="519"/>
      <c r="H3" s="519"/>
      <c r="I3" s="519"/>
      <c r="J3" s="519"/>
    </row>
    <row r="4" spans="1:10" s="518" customFormat="1" ht="18" customHeight="1">
      <c r="A4" s="519">
        <v>1</v>
      </c>
      <c r="B4" s="520" t="s">
        <v>613</v>
      </c>
      <c r="C4" s="519"/>
      <c r="D4" s="519"/>
      <c r="E4" s="519"/>
      <c r="F4" s="519"/>
      <c r="G4" s="519"/>
      <c r="H4" s="519"/>
      <c r="I4" s="519"/>
      <c r="J4" s="519"/>
    </row>
    <row r="5" spans="1:10" s="518" customFormat="1" ht="18" customHeight="1">
      <c r="A5" s="519"/>
      <c r="B5" s="519"/>
      <c r="C5" s="519"/>
      <c r="D5" s="519"/>
      <c r="E5" s="519"/>
      <c r="F5" s="519"/>
      <c r="G5" s="519"/>
      <c r="H5" s="519"/>
      <c r="I5" s="519"/>
      <c r="J5" s="519"/>
    </row>
    <row r="6" spans="1:10" s="518" customFormat="1" ht="18" customHeight="1">
      <c r="A6" s="519">
        <v>2</v>
      </c>
      <c r="B6" s="520" t="s">
        <v>614</v>
      </c>
      <c r="C6" s="519"/>
      <c r="D6" s="519"/>
      <c r="E6" s="519"/>
      <c r="F6" s="519"/>
      <c r="G6" s="519"/>
      <c r="H6" s="519"/>
      <c r="I6" s="519"/>
      <c r="J6" s="519"/>
    </row>
    <row r="7" spans="1:10" s="518" customFormat="1" ht="18" customHeight="1">
      <c r="A7" s="519"/>
      <c r="B7" s="519" t="s">
        <v>615</v>
      </c>
      <c r="C7" s="519"/>
      <c r="D7" s="519"/>
      <c r="E7" s="519"/>
      <c r="F7" s="519"/>
      <c r="G7" s="519"/>
      <c r="H7" s="519"/>
      <c r="I7" s="519"/>
      <c r="J7" s="519"/>
    </row>
    <row r="8" spans="1:10" s="518" customFormat="1" ht="18" customHeight="1">
      <c r="A8" s="519"/>
      <c r="B8" s="519"/>
      <c r="C8" s="519"/>
      <c r="D8" s="519"/>
      <c r="E8" s="519"/>
      <c r="F8" s="519"/>
      <c r="G8" s="519"/>
      <c r="H8" s="519"/>
      <c r="I8" s="519"/>
      <c r="J8" s="519"/>
    </row>
    <row r="9" spans="1:10" s="518" customFormat="1" ht="18" customHeight="1">
      <c r="A9" s="519">
        <v>3</v>
      </c>
      <c r="B9" s="520" t="s">
        <v>616</v>
      </c>
      <c r="C9" s="519"/>
      <c r="D9" s="519"/>
      <c r="E9" s="519"/>
      <c r="F9" s="519"/>
      <c r="G9" s="519"/>
      <c r="H9" s="519"/>
      <c r="I9" s="519"/>
      <c r="J9" s="519"/>
    </row>
    <row r="10" spans="1:10" s="518" customFormat="1" ht="18" customHeight="1">
      <c r="A10" s="519"/>
      <c r="B10" s="519" t="s">
        <v>617</v>
      </c>
      <c r="C10" s="519"/>
      <c r="D10" s="519"/>
      <c r="E10" s="519"/>
      <c r="F10" s="519"/>
      <c r="G10" s="519"/>
      <c r="H10" s="519"/>
      <c r="I10" s="519"/>
      <c r="J10" s="519"/>
    </row>
    <row r="11" spans="1:10" s="518" customFormat="1" ht="18" customHeight="1">
      <c r="A11" s="519"/>
      <c r="B11" s="519" t="s">
        <v>618</v>
      </c>
      <c r="C11" s="519"/>
      <c r="D11" s="519" t="s">
        <v>619</v>
      </c>
      <c r="E11" s="519"/>
      <c r="F11" s="519"/>
      <c r="G11" s="519"/>
      <c r="H11" s="519"/>
      <c r="I11" s="519"/>
      <c r="J11" s="519"/>
    </row>
    <row r="12" spans="1:10" s="518" customFormat="1" ht="18" customHeight="1">
      <c r="A12" s="519"/>
      <c r="B12" s="519"/>
      <c r="C12" s="519"/>
      <c r="D12" s="519"/>
      <c r="E12" s="519"/>
      <c r="F12" s="519"/>
      <c r="G12" s="519"/>
      <c r="H12" s="519"/>
      <c r="I12" s="519"/>
      <c r="J12" s="519"/>
    </row>
    <row r="13" spans="1:10" s="518" customFormat="1" ht="18" customHeight="1">
      <c r="A13" s="519"/>
      <c r="B13" s="519" t="s">
        <v>620</v>
      </c>
      <c r="C13" s="519"/>
      <c r="D13" s="519" t="s">
        <v>621</v>
      </c>
      <c r="E13" s="519"/>
      <c r="F13" s="519"/>
      <c r="G13" s="519"/>
      <c r="H13" s="519"/>
      <c r="I13" s="519"/>
      <c r="J13" s="519"/>
    </row>
    <row r="14" spans="1:10" s="518" customFormat="1" ht="18" customHeight="1">
      <c r="A14" s="519"/>
      <c r="B14" s="519"/>
      <c r="C14" s="519"/>
      <c r="D14" s="519"/>
      <c r="E14" s="519"/>
      <c r="F14" s="519"/>
      <c r="G14" s="519"/>
      <c r="H14" s="519"/>
      <c r="I14" s="519"/>
      <c r="J14" s="519"/>
    </row>
    <row r="15" spans="1:10" s="518" customFormat="1" ht="18" customHeight="1">
      <c r="A15" s="519"/>
      <c r="B15" s="519" t="s">
        <v>622</v>
      </c>
      <c r="C15" s="519"/>
      <c r="D15" s="519" t="s">
        <v>621</v>
      </c>
      <c r="E15" s="519"/>
      <c r="F15" s="519"/>
      <c r="G15" s="519"/>
      <c r="H15" s="519"/>
      <c r="I15" s="519"/>
      <c r="J15" s="519"/>
    </row>
    <row r="16" spans="1:10" s="518" customFormat="1" ht="18" customHeight="1">
      <c r="A16" s="519"/>
      <c r="B16" s="519"/>
      <c r="C16" s="519"/>
      <c r="D16" s="519"/>
      <c r="E16" s="519"/>
      <c r="F16" s="519"/>
      <c r="G16" s="519"/>
      <c r="H16" s="519"/>
      <c r="I16" s="519"/>
      <c r="J16" s="519"/>
    </row>
    <row r="17" spans="1:10" s="518" customFormat="1" ht="18" customHeight="1">
      <c r="A17" s="519"/>
      <c r="B17" s="519" t="s">
        <v>623</v>
      </c>
      <c r="C17" s="519"/>
      <c r="D17" s="519" t="s">
        <v>624</v>
      </c>
      <c r="E17" s="519"/>
      <c r="F17" s="519"/>
      <c r="G17" s="519"/>
      <c r="H17" s="519"/>
      <c r="I17" s="519"/>
      <c r="J17" s="519"/>
    </row>
    <row r="18" spans="1:10" s="518" customFormat="1" ht="18" customHeight="1">
      <c r="A18" s="519"/>
      <c r="B18" s="519"/>
      <c r="C18" s="519"/>
      <c r="D18" s="519" t="s">
        <v>625</v>
      </c>
      <c r="E18" s="519"/>
      <c r="F18" s="519"/>
      <c r="G18" s="519"/>
      <c r="H18" s="519"/>
      <c r="I18" s="519"/>
      <c r="J18" s="519"/>
    </row>
    <row r="19" spans="1:10" s="518" customFormat="1" ht="18" customHeight="1">
      <c r="A19" s="519"/>
      <c r="B19" s="519"/>
      <c r="C19" s="519"/>
      <c r="D19" s="519"/>
      <c r="E19" s="519"/>
      <c r="F19" s="519"/>
      <c r="G19" s="519"/>
      <c r="H19" s="519"/>
      <c r="I19" s="519"/>
      <c r="J19" s="519"/>
    </row>
    <row r="20" spans="1:10" s="518" customFormat="1" ht="18" customHeight="1">
      <c r="A20" s="519">
        <v>4</v>
      </c>
      <c r="B20" s="519" t="s">
        <v>626</v>
      </c>
      <c r="C20" s="519"/>
      <c r="D20" s="519"/>
      <c r="E20" s="519"/>
      <c r="F20" s="519"/>
      <c r="G20" s="519"/>
      <c r="H20" s="519"/>
      <c r="I20" s="519"/>
      <c r="J20" s="519"/>
    </row>
    <row r="21" spans="1:10" s="518" customFormat="1" ht="18" customHeight="1">
      <c r="A21" s="519"/>
      <c r="B21" s="519" t="s">
        <v>627</v>
      </c>
      <c r="C21" s="519"/>
      <c r="D21" s="519"/>
      <c r="E21" s="519"/>
      <c r="F21" s="519"/>
      <c r="G21" s="519"/>
      <c r="H21" s="519"/>
      <c r="I21" s="519"/>
      <c r="J21" s="519"/>
    </row>
    <row r="22" spans="1:10" s="518" customFormat="1" ht="18" customHeight="1">
      <c r="A22" s="519"/>
      <c r="B22" s="519"/>
      <c r="C22" s="519"/>
      <c r="D22" s="519"/>
      <c r="E22" s="519"/>
      <c r="F22" s="519"/>
      <c r="G22" s="519"/>
      <c r="H22" s="519"/>
      <c r="I22" s="519"/>
      <c r="J22" s="519"/>
    </row>
    <row r="23" spans="1:10" s="518" customFormat="1" ht="18" customHeight="1">
      <c r="A23" s="519">
        <v>5</v>
      </c>
      <c r="B23" s="519" t="s">
        <v>628</v>
      </c>
      <c r="C23" s="519"/>
      <c r="D23" s="519"/>
      <c r="E23" s="519"/>
      <c r="F23" s="519"/>
      <c r="G23" s="519"/>
      <c r="H23" s="519"/>
      <c r="I23" s="519"/>
      <c r="J23" s="519"/>
    </row>
    <row r="24" spans="1:10" s="518" customFormat="1" ht="18" customHeight="1">
      <c r="A24" s="519"/>
      <c r="B24" s="519"/>
      <c r="C24" s="519"/>
      <c r="D24" s="519"/>
      <c r="E24" s="519"/>
      <c r="F24" s="519"/>
      <c r="G24" s="519"/>
      <c r="H24" s="519"/>
      <c r="I24" s="519"/>
      <c r="J24" s="519"/>
    </row>
    <row r="25" spans="1:10" s="518" customFormat="1" ht="18" customHeight="1">
      <c r="A25" s="519">
        <v>6</v>
      </c>
      <c r="B25" s="519" t="s">
        <v>629</v>
      </c>
      <c r="C25" s="519"/>
      <c r="D25" s="519"/>
      <c r="E25" s="519"/>
      <c r="F25" s="519"/>
      <c r="G25" s="519"/>
      <c r="H25" s="519"/>
      <c r="I25" s="519"/>
      <c r="J25" s="519"/>
    </row>
    <row r="26" spans="1:10" s="518" customFormat="1" ht="18" customHeight="1">
      <c r="B26" s="519" t="s">
        <v>630</v>
      </c>
    </row>
    <row r="27" spans="1:10" s="518" customFormat="1" ht="18" customHeight="1">
      <c r="B27" s="521" t="s">
        <v>631</v>
      </c>
    </row>
    <row r="28" spans="1:10" s="518" customFormat="1"/>
  </sheetData>
  <mergeCells count="1">
    <mergeCell ref="A1:J2"/>
  </mergeCells>
  <phoneticPr fontId="51"/>
  <hyperlinks>
    <hyperlink ref="B27" r:id="rId1" xr:uid="{0E71030E-884F-4F17-A7A7-F42B6D400EE7}"/>
  </hyperlinks>
  <pageMargins left="0.7" right="0.7" top="0.75" bottom="0.75" header="0.3" footer="0.3"/>
  <pageSetup paperSize="9" scale="91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DDC7-49C7-4174-BA8C-FE154C7FBAC6}">
  <sheetPr>
    <tabColor rgb="FFCCFFCC"/>
  </sheetPr>
  <dimension ref="B2:P41"/>
  <sheetViews>
    <sheetView view="pageBreakPreview" zoomScale="85" zoomScaleNormal="100" zoomScaleSheetLayoutView="85" workbookViewId="0">
      <selection activeCell="B3" sqref="B3"/>
    </sheetView>
  </sheetViews>
  <sheetFormatPr defaultRowHeight="12"/>
  <cols>
    <col min="1" max="1" width="9" style="305"/>
    <col min="2" max="2" width="6.5" style="305" customWidth="1"/>
    <col min="3" max="3" width="18.875" style="305" bestFit="1" customWidth="1"/>
    <col min="4" max="4" width="24.75" style="305" bestFit="1" customWidth="1"/>
    <col min="5" max="5" width="5" style="305" hidden="1" customWidth="1"/>
    <col min="6" max="6" width="5" style="306" hidden="1" customWidth="1"/>
    <col min="7" max="7" width="5" style="306" customWidth="1"/>
    <col min="8" max="14" width="9.625" style="306" customWidth="1"/>
    <col min="15" max="15" width="9.625" style="305" customWidth="1"/>
    <col min="16" max="16" width="27.125" style="305" customWidth="1"/>
    <col min="17" max="17" width="9" style="305"/>
    <col min="18" max="18" width="20" style="305" bestFit="1" customWidth="1"/>
    <col min="19" max="16384" width="9" style="305"/>
  </cols>
  <sheetData>
    <row r="2" spans="2:16">
      <c r="H2" s="429"/>
      <c r="J2" s="458"/>
      <c r="K2" s="458"/>
      <c r="L2" s="458"/>
      <c r="M2" s="458"/>
      <c r="N2" s="401"/>
      <c r="O2" s="402"/>
    </row>
    <row r="3" spans="2:16" ht="30" customHeight="1">
      <c r="B3" s="307" t="s">
        <v>323</v>
      </c>
      <c r="C3" s="307" t="s">
        <v>324</v>
      </c>
      <c r="D3" s="307" t="s">
        <v>325</v>
      </c>
      <c r="E3" s="307" t="s">
        <v>326</v>
      </c>
      <c r="F3" s="307" t="s">
        <v>327</v>
      </c>
      <c r="G3" s="307" t="s">
        <v>328</v>
      </c>
      <c r="H3" s="308"/>
      <c r="I3" s="308"/>
      <c r="J3" s="308"/>
      <c r="K3" s="308"/>
      <c r="L3" s="308"/>
      <c r="M3" s="308"/>
      <c r="N3" s="309" t="s">
        <v>329</v>
      </c>
      <c r="O3" s="309" t="s">
        <v>330</v>
      </c>
      <c r="P3" s="310"/>
    </row>
    <row r="4" spans="2:16" ht="13.5" customHeight="1">
      <c r="B4" s="698">
        <v>1</v>
      </c>
      <c r="C4" s="403"/>
      <c r="D4" s="404" t="s">
        <v>543</v>
      </c>
      <c r="E4" s="311"/>
      <c r="F4" s="312"/>
      <c r="G4" s="313"/>
      <c r="H4" s="414"/>
      <c r="I4" s="314"/>
      <c r="J4" s="314"/>
      <c r="K4" s="538"/>
      <c r="L4" s="538"/>
      <c r="M4" s="538"/>
      <c r="N4" s="415"/>
      <c r="O4" s="416"/>
      <c r="P4" s="336"/>
    </row>
    <row r="5" spans="2:16" ht="13.5" customHeight="1">
      <c r="B5" s="693"/>
      <c r="C5" s="405" t="s">
        <v>541</v>
      </c>
      <c r="D5" s="406" t="s">
        <v>542</v>
      </c>
      <c r="E5" s="317"/>
      <c r="F5" s="318"/>
      <c r="G5" s="319" t="s">
        <v>531</v>
      </c>
      <c r="H5" s="320"/>
      <c r="I5" s="320"/>
      <c r="J5" s="320"/>
      <c r="K5" s="320"/>
      <c r="L5" s="320"/>
      <c r="M5" s="320"/>
      <c r="N5" s="412"/>
      <c r="O5" s="413"/>
      <c r="P5" s="328"/>
    </row>
    <row r="6" spans="2:16" ht="13.5" customHeight="1">
      <c r="B6" s="698">
        <v>2</v>
      </c>
      <c r="C6" s="323"/>
      <c r="D6" s="324" t="s">
        <v>545</v>
      </c>
      <c r="E6" s="339"/>
      <c r="F6" s="339"/>
      <c r="G6" s="313"/>
      <c r="H6" s="314"/>
      <c r="I6" s="314"/>
      <c r="J6" s="314"/>
      <c r="K6" s="538"/>
      <c r="L6" s="538"/>
      <c r="M6" s="538"/>
      <c r="N6" s="415"/>
      <c r="O6" s="416"/>
      <c r="P6" s="325"/>
    </row>
    <row r="7" spans="2:16" ht="13.5" customHeight="1">
      <c r="B7" s="693"/>
      <c r="C7" s="326" t="s">
        <v>544</v>
      </c>
      <c r="D7" s="327" t="s">
        <v>546</v>
      </c>
      <c r="E7" s="340"/>
      <c r="F7" s="340"/>
      <c r="G7" s="319" t="s">
        <v>333</v>
      </c>
      <c r="H7" s="320"/>
      <c r="I7" s="320"/>
      <c r="J7" s="320"/>
      <c r="K7" s="320"/>
      <c r="L7" s="320"/>
      <c r="M7" s="320"/>
      <c r="N7" s="412"/>
      <c r="O7" s="413"/>
      <c r="P7" s="328"/>
    </row>
    <row r="8" spans="2:16" ht="13.5" customHeight="1">
      <c r="B8" s="698"/>
      <c r="C8" s="323"/>
      <c r="D8" s="324"/>
      <c r="E8" s="339"/>
      <c r="F8" s="339"/>
      <c r="G8" s="313"/>
      <c r="H8" s="329"/>
      <c r="I8" s="329"/>
      <c r="J8" s="329"/>
      <c r="K8" s="329"/>
      <c r="L8" s="329"/>
      <c r="M8" s="329"/>
      <c r="N8" s="415"/>
      <c r="O8" s="416"/>
      <c r="P8" s="336"/>
    </row>
    <row r="9" spans="2:16" ht="13.5" customHeight="1">
      <c r="B9" s="693"/>
      <c r="C9" s="326"/>
      <c r="D9" s="327"/>
      <c r="E9" s="340"/>
      <c r="F9" s="340"/>
      <c r="G9" s="319"/>
      <c r="H9" s="330"/>
      <c r="I9" s="330"/>
      <c r="J9" s="330"/>
      <c r="K9" s="330"/>
      <c r="L9" s="330"/>
      <c r="M9" s="330"/>
      <c r="N9" s="412"/>
      <c r="O9" s="413"/>
      <c r="P9" s="328"/>
    </row>
    <row r="10" spans="2:16" ht="13.5" customHeight="1">
      <c r="B10" s="698"/>
      <c r="C10" s="323"/>
      <c r="D10" s="324"/>
      <c r="E10" s="339"/>
      <c r="F10" s="339"/>
      <c r="G10" s="313"/>
      <c r="H10" s="314"/>
      <c r="I10" s="314"/>
      <c r="J10" s="314"/>
      <c r="K10" s="538"/>
      <c r="L10" s="538"/>
      <c r="M10" s="538"/>
      <c r="N10" s="415"/>
      <c r="O10" s="416"/>
      <c r="P10" s="325"/>
    </row>
    <row r="11" spans="2:16" ht="13.5" customHeight="1">
      <c r="B11" s="693"/>
      <c r="C11" s="326"/>
      <c r="D11" s="327"/>
      <c r="E11" s="340"/>
      <c r="F11" s="340"/>
      <c r="G11" s="319"/>
      <c r="H11" s="320"/>
      <c r="I11" s="320"/>
      <c r="J11" s="320"/>
      <c r="K11" s="320"/>
      <c r="L11" s="320"/>
      <c r="M11" s="320"/>
      <c r="N11" s="412"/>
      <c r="O11" s="413"/>
      <c r="P11" s="328"/>
    </row>
    <row r="12" spans="2:16" ht="13.5" customHeight="1">
      <c r="B12" s="698"/>
      <c r="C12" s="331"/>
      <c r="D12" s="407"/>
      <c r="E12" s="339"/>
      <c r="F12" s="339"/>
      <c r="G12" s="313"/>
      <c r="H12" s="314"/>
      <c r="I12" s="314"/>
      <c r="J12" s="314"/>
      <c r="K12" s="538"/>
      <c r="L12" s="538"/>
      <c r="M12" s="538"/>
      <c r="N12" s="415"/>
      <c r="O12" s="416"/>
      <c r="P12" s="325"/>
    </row>
    <row r="13" spans="2:16" ht="13.5" customHeight="1">
      <c r="B13" s="693"/>
      <c r="C13" s="332"/>
      <c r="D13" s="408"/>
      <c r="E13" s="340"/>
      <c r="F13" s="340"/>
      <c r="G13" s="319"/>
      <c r="H13" s="320"/>
      <c r="I13" s="320"/>
      <c r="J13" s="320"/>
      <c r="K13" s="320"/>
      <c r="L13" s="320"/>
      <c r="M13" s="320"/>
      <c r="N13" s="412"/>
      <c r="O13" s="413"/>
      <c r="P13" s="328"/>
    </row>
    <row r="14" spans="2:16" ht="13.5" customHeight="1">
      <c r="B14" s="698"/>
      <c r="C14" s="323"/>
      <c r="D14" s="324"/>
      <c r="E14" s="339"/>
      <c r="F14" s="339"/>
      <c r="G14" s="397"/>
      <c r="H14" s="314"/>
      <c r="I14" s="314"/>
      <c r="J14" s="314"/>
      <c r="K14" s="538"/>
      <c r="L14" s="538"/>
      <c r="M14" s="538"/>
      <c r="N14" s="415"/>
      <c r="O14" s="416"/>
      <c r="P14" s="325"/>
    </row>
    <row r="15" spans="2:16" ht="13.5" customHeight="1">
      <c r="B15" s="693"/>
      <c r="C15" s="326"/>
      <c r="D15" s="327"/>
      <c r="E15" s="340"/>
      <c r="F15" s="340"/>
      <c r="G15" s="398"/>
      <c r="H15" s="320"/>
      <c r="I15" s="320"/>
      <c r="J15" s="320"/>
      <c r="K15" s="320"/>
      <c r="L15" s="320"/>
      <c r="M15" s="320"/>
      <c r="N15" s="412"/>
      <c r="O15" s="413"/>
      <c r="P15" s="328"/>
    </row>
    <row r="16" spans="2:16" ht="13.5" customHeight="1">
      <c r="B16" s="698"/>
      <c r="C16" s="323"/>
      <c r="D16" s="324"/>
      <c r="E16" s="341"/>
      <c r="F16" s="339"/>
      <c r="G16" s="397"/>
      <c r="H16" s="314"/>
      <c r="I16" s="314"/>
      <c r="J16" s="314"/>
      <c r="K16" s="538"/>
      <c r="L16" s="538"/>
      <c r="M16" s="538"/>
      <c r="N16" s="315"/>
      <c r="O16" s="316"/>
      <c r="P16" s="336"/>
    </row>
    <row r="17" spans="2:16" ht="13.5" customHeight="1">
      <c r="B17" s="693"/>
      <c r="C17" s="326"/>
      <c r="D17" s="327"/>
      <c r="E17" s="342"/>
      <c r="F17" s="340"/>
      <c r="G17" s="398"/>
      <c r="H17" s="320"/>
      <c r="I17" s="320"/>
      <c r="J17" s="320"/>
      <c r="K17" s="320"/>
      <c r="L17" s="320"/>
      <c r="M17" s="320"/>
      <c r="N17" s="321"/>
      <c r="O17" s="322"/>
      <c r="P17" s="328"/>
    </row>
    <row r="18" spans="2:16" ht="13.5" customHeight="1">
      <c r="B18" s="698"/>
      <c r="C18" s="323"/>
      <c r="D18" s="324"/>
      <c r="E18" s="339"/>
      <c r="F18" s="339"/>
      <c r="G18" s="397"/>
      <c r="H18" s="314"/>
      <c r="I18" s="314"/>
      <c r="J18" s="314"/>
      <c r="K18" s="538"/>
      <c r="L18" s="538"/>
      <c r="M18" s="538"/>
      <c r="N18" s="315"/>
      <c r="O18" s="316"/>
      <c r="P18" s="325"/>
    </row>
    <row r="19" spans="2:16" ht="13.5" customHeight="1">
      <c r="B19" s="693"/>
      <c r="C19" s="326"/>
      <c r="D19" s="327"/>
      <c r="E19" s="340"/>
      <c r="F19" s="340"/>
      <c r="G19" s="398"/>
      <c r="H19" s="320"/>
      <c r="I19" s="320"/>
      <c r="J19" s="320"/>
      <c r="K19" s="320"/>
      <c r="L19" s="320"/>
      <c r="M19" s="320"/>
      <c r="N19" s="321"/>
      <c r="O19" s="322"/>
      <c r="P19" s="328"/>
    </row>
    <row r="20" spans="2:16" ht="13.5" customHeight="1">
      <c r="B20" s="698"/>
      <c r="C20" s="333"/>
      <c r="D20" s="331"/>
      <c r="E20" s="343"/>
      <c r="F20" s="339"/>
      <c r="G20" s="397"/>
      <c r="H20" s="314"/>
      <c r="I20" s="314"/>
      <c r="J20" s="314"/>
      <c r="K20" s="538"/>
      <c r="L20" s="538"/>
      <c r="M20" s="538"/>
      <c r="N20" s="315"/>
      <c r="O20" s="316"/>
      <c r="P20" s="325"/>
    </row>
    <row r="21" spans="2:16" ht="13.5" customHeight="1">
      <c r="B21" s="693"/>
      <c r="C21" s="332"/>
      <c r="D21" s="332"/>
      <c r="E21" s="344"/>
      <c r="F21" s="340"/>
      <c r="G21" s="398"/>
      <c r="H21" s="320"/>
      <c r="I21" s="320"/>
      <c r="J21" s="320"/>
      <c r="K21" s="320"/>
      <c r="L21" s="320"/>
      <c r="M21" s="320"/>
      <c r="N21" s="321"/>
      <c r="O21" s="322"/>
      <c r="P21" s="328"/>
    </row>
    <row r="22" spans="2:16" ht="13.5" customHeight="1">
      <c r="B22" s="698"/>
      <c r="C22" s="323"/>
      <c r="D22" s="324"/>
      <c r="E22" s="339"/>
      <c r="F22" s="339"/>
      <c r="G22" s="397"/>
      <c r="H22" s="314"/>
      <c r="I22" s="314"/>
      <c r="J22" s="314"/>
      <c r="K22" s="538"/>
      <c r="L22" s="538"/>
      <c r="M22" s="538"/>
      <c r="N22" s="315"/>
      <c r="O22" s="316"/>
      <c r="P22" s="325"/>
    </row>
    <row r="23" spans="2:16" ht="13.5" customHeight="1">
      <c r="B23" s="693"/>
      <c r="C23" s="326"/>
      <c r="D23" s="327"/>
      <c r="E23" s="340"/>
      <c r="F23" s="340"/>
      <c r="G23" s="398"/>
      <c r="H23" s="320"/>
      <c r="I23" s="320"/>
      <c r="J23" s="320"/>
      <c r="K23" s="320"/>
      <c r="L23" s="320"/>
      <c r="M23" s="320"/>
      <c r="N23" s="321"/>
      <c r="O23" s="322"/>
      <c r="P23" s="328"/>
    </row>
    <row r="24" spans="2:16" ht="13.5" customHeight="1">
      <c r="B24" s="698"/>
      <c r="C24" s="323"/>
      <c r="D24" s="323"/>
      <c r="E24" s="341"/>
      <c r="F24" s="339"/>
      <c r="G24" s="397"/>
      <c r="H24" s="314"/>
      <c r="I24" s="314"/>
      <c r="J24" s="314"/>
      <c r="K24" s="538"/>
      <c r="L24" s="538"/>
      <c r="M24" s="538"/>
      <c r="N24" s="315"/>
      <c r="O24" s="316"/>
      <c r="P24" s="336"/>
    </row>
    <row r="25" spans="2:16" ht="13.5" customHeight="1">
      <c r="B25" s="693"/>
      <c r="C25" s="326"/>
      <c r="D25" s="326"/>
      <c r="E25" s="342"/>
      <c r="F25" s="340"/>
      <c r="G25" s="398"/>
      <c r="H25" s="320"/>
      <c r="I25" s="320"/>
      <c r="J25" s="320"/>
      <c r="K25" s="320"/>
      <c r="L25" s="320"/>
      <c r="M25" s="320"/>
      <c r="N25" s="321"/>
      <c r="O25" s="322"/>
      <c r="P25" s="328"/>
    </row>
    <row r="26" spans="2:16" ht="13.5" customHeight="1">
      <c r="B26" s="698"/>
      <c r="C26" s="323"/>
      <c r="D26" s="324"/>
      <c r="E26" s="339"/>
      <c r="F26" s="339"/>
      <c r="G26" s="397"/>
      <c r="H26" s="314"/>
      <c r="I26" s="314"/>
      <c r="J26" s="314"/>
      <c r="K26" s="538"/>
      <c r="L26" s="538"/>
      <c r="M26" s="538"/>
      <c r="N26" s="315"/>
      <c r="O26" s="316"/>
      <c r="P26" s="325"/>
    </row>
    <row r="27" spans="2:16" ht="13.5" customHeight="1">
      <c r="B27" s="693"/>
      <c r="C27" s="326"/>
      <c r="D27" s="327"/>
      <c r="E27" s="340"/>
      <c r="F27" s="340"/>
      <c r="G27" s="398"/>
      <c r="H27" s="320"/>
      <c r="I27" s="320"/>
      <c r="J27" s="320"/>
      <c r="K27" s="320"/>
      <c r="L27" s="320"/>
      <c r="M27" s="320"/>
      <c r="N27" s="321"/>
      <c r="O27" s="322"/>
      <c r="P27" s="328"/>
    </row>
    <row r="28" spans="2:16" ht="13.5" customHeight="1">
      <c r="B28" s="339"/>
      <c r="C28" s="333"/>
      <c r="D28" s="333"/>
      <c r="E28" s="339"/>
      <c r="F28" s="339"/>
      <c r="G28" s="397"/>
      <c r="H28" s="314"/>
      <c r="I28" s="314"/>
      <c r="J28" s="314"/>
      <c r="K28" s="538"/>
      <c r="L28" s="538"/>
      <c r="M28" s="538"/>
      <c r="N28" s="315"/>
      <c r="O28" s="316"/>
      <c r="P28" s="325"/>
    </row>
    <row r="29" spans="2:16" ht="13.5" customHeight="1">
      <c r="B29" s="340"/>
      <c r="C29" s="334"/>
      <c r="D29" s="334"/>
      <c r="E29" s="340"/>
      <c r="F29" s="340"/>
      <c r="G29" s="398"/>
      <c r="H29" s="320"/>
      <c r="I29" s="320"/>
      <c r="J29" s="320"/>
      <c r="K29" s="320"/>
      <c r="L29" s="320"/>
      <c r="M29" s="320"/>
      <c r="N29" s="321"/>
      <c r="O29" s="322"/>
      <c r="P29" s="328"/>
    </row>
    <row r="30" spans="2:16" ht="13.5" customHeight="1">
      <c r="B30" s="397"/>
      <c r="C30" s="323"/>
      <c r="D30" s="324"/>
      <c r="E30" s="339"/>
      <c r="F30" s="339"/>
      <c r="G30" s="397"/>
      <c r="H30" s="314"/>
      <c r="I30" s="314"/>
      <c r="J30" s="314"/>
      <c r="K30" s="538"/>
      <c r="L30" s="538"/>
      <c r="M30" s="538"/>
      <c r="N30" s="315"/>
      <c r="O30" s="316"/>
      <c r="P30" s="325"/>
    </row>
    <row r="31" spans="2:16" ht="13.5" customHeight="1">
      <c r="B31" s="398"/>
      <c r="C31" s="326"/>
      <c r="D31" s="327"/>
      <c r="E31" s="340"/>
      <c r="F31" s="340"/>
      <c r="G31" s="398"/>
      <c r="H31" s="320"/>
      <c r="I31" s="320"/>
      <c r="J31" s="320"/>
      <c r="K31" s="320"/>
      <c r="L31" s="320"/>
      <c r="M31" s="320"/>
      <c r="N31" s="321"/>
      <c r="O31" s="322"/>
      <c r="P31" s="328"/>
    </row>
    <row r="32" spans="2:16" ht="13.5" customHeight="1">
      <c r="B32" s="339"/>
      <c r="C32" s="323"/>
      <c r="D32" s="324"/>
      <c r="E32" s="325"/>
      <c r="F32" s="325"/>
      <c r="G32" s="395"/>
      <c r="H32" s="314"/>
      <c r="I32" s="314"/>
      <c r="J32" s="314"/>
      <c r="K32" s="538"/>
      <c r="L32" s="538"/>
      <c r="M32" s="538"/>
      <c r="N32" s="315"/>
      <c r="O32" s="316"/>
      <c r="P32" s="336"/>
    </row>
    <row r="33" spans="2:16" ht="13.5" customHeight="1">
      <c r="B33" s="340"/>
      <c r="C33" s="326"/>
      <c r="D33" s="327"/>
      <c r="E33" s="328"/>
      <c r="F33" s="328"/>
      <c r="G33" s="396"/>
      <c r="H33" s="320"/>
      <c r="I33" s="320"/>
      <c r="J33" s="320"/>
      <c r="K33" s="320"/>
      <c r="L33" s="320"/>
      <c r="M33" s="320"/>
      <c r="N33" s="321"/>
      <c r="O33" s="322"/>
      <c r="P33" s="328"/>
    </row>
    <row r="34" spans="2:16" ht="13.5" customHeight="1">
      <c r="B34" s="397"/>
      <c r="C34" s="323"/>
      <c r="D34" s="324"/>
      <c r="E34" s="339"/>
      <c r="F34" s="339"/>
      <c r="G34" s="397"/>
      <c r="H34" s="314"/>
      <c r="I34" s="314"/>
      <c r="J34" s="314"/>
      <c r="K34" s="538"/>
      <c r="L34" s="538"/>
      <c r="M34" s="538"/>
      <c r="N34" s="315"/>
      <c r="O34" s="316"/>
      <c r="P34" s="325"/>
    </row>
    <row r="35" spans="2:16" ht="13.5" customHeight="1">
      <c r="B35" s="398"/>
      <c r="C35" s="326"/>
      <c r="D35" s="327"/>
      <c r="E35" s="340"/>
      <c r="F35" s="340"/>
      <c r="G35" s="398"/>
      <c r="H35" s="320"/>
      <c r="I35" s="320"/>
      <c r="J35" s="320"/>
      <c r="K35" s="320"/>
      <c r="L35" s="320"/>
      <c r="M35" s="320"/>
      <c r="N35" s="321"/>
      <c r="O35" s="322"/>
      <c r="P35" s="328"/>
    </row>
    <row r="36" spans="2:16" ht="13.5" customHeight="1">
      <c r="B36" s="339"/>
      <c r="C36" s="323"/>
      <c r="D36" s="335"/>
      <c r="E36" s="325"/>
      <c r="F36" s="325"/>
      <c r="G36" s="395"/>
      <c r="H36" s="314"/>
      <c r="I36" s="314"/>
      <c r="J36" s="314"/>
      <c r="K36" s="538"/>
      <c r="L36" s="538"/>
      <c r="M36" s="538"/>
      <c r="N36" s="315"/>
      <c r="O36" s="316"/>
      <c r="P36" s="325"/>
    </row>
    <row r="37" spans="2:16" ht="13.5" customHeight="1">
      <c r="B37" s="340"/>
      <c r="C37" s="326"/>
      <c r="D37" s="326"/>
      <c r="E37" s="328"/>
      <c r="F37" s="328"/>
      <c r="G37" s="396"/>
      <c r="H37" s="320"/>
      <c r="I37" s="320"/>
      <c r="J37" s="320"/>
      <c r="K37" s="320"/>
      <c r="L37" s="320"/>
      <c r="M37" s="320"/>
      <c r="N37" s="321"/>
      <c r="O37" s="322"/>
      <c r="P37" s="328"/>
    </row>
    <row r="38" spans="2:16" ht="13.5" customHeight="1">
      <c r="B38" s="397"/>
      <c r="C38" s="323"/>
      <c r="D38" s="324"/>
      <c r="E38" s="339"/>
      <c r="F38" s="339"/>
      <c r="G38" s="397"/>
      <c r="H38" s="314"/>
      <c r="I38" s="314"/>
      <c r="J38" s="314"/>
      <c r="K38" s="538"/>
      <c r="L38" s="538"/>
      <c r="M38" s="538"/>
      <c r="N38" s="315"/>
      <c r="O38" s="316"/>
      <c r="P38" s="325"/>
    </row>
    <row r="39" spans="2:16" ht="13.5" customHeight="1">
      <c r="B39" s="398"/>
      <c r="C39" s="326"/>
      <c r="D39" s="327"/>
      <c r="E39" s="340"/>
      <c r="F39" s="340"/>
      <c r="G39" s="398"/>
      <c r="H39" s="320"/>
      <c r="I39" s="320"/>
      <c r="J39" s="320"/>
      <c r="K39" s="320"/>
      <c r="L39" s="320"/>
      <c r="M39" s="320"/>
      <c r="N39" s="321"/>
      <c r="O39" s="322"/>
      <c r="P39" s="328"/>
    </row>
    <row r="40" spans="2:16" ht="13.5" customHeight="1">
      <c r="B40" s="692"/>
      <c r="C40" s="323"/>
      <c r="D40" s="323"/>
      <c r="E40" s="699"/>
      <c r="F40" s="699"/>
      <c r="G40" s="399"/>
      <c r="H40" s="345"/>
      <c r="I40" s="345"/>
      <c r="J40" s="345"/>
      <c r="K40" s="539"/>
      <c r="L40" s="539"/>
      <c r="M40" s="539"/>
      <c r="N40" s="346"/>
      <c r="O40" s="347"/>
      <c r="P40" s="336"/>
    </row>
    <row r="41" spans="2:16" ht="13.5" customHeight="1">
      <c r="B41" s="693"/>
      <c r="C41" s="326"/>
      <c r="D41" s="326"/>
      <c r="E41" s="700"/>
      <c r="F41" s="700"/>
      <c r="G41" s="400"/>
      <c r="H41" s="348"/>
      <c r="I41" s="348"/>
      <c r="J41" s="348"/>
      <c r="K41" s="348"/>
      <c r="L41" s="348"/>
      <c r="M41" s="348"/>
      <c r="N41" s="349"/>
      <c r="O41" s="350"/>
      <c r="P41" s="328"/>
    </row>
  </sheetData>
  <mergeCells count="15">
    <mergeCell ref="B26:B27"/>
    <mergeCell ref="B40:B41"/>
    <mergeCell ref="E40:E41"/>
    <mergeCell ref="F40:F41"/>
    <mergeCell ref="B16:B17"/>
    <mergeCell ref="B18:B19"/>
    <mergeCell ref="B20:B21"/>
    <mergeCell ref="B22:B23"/>
    <mergeCell ref="B24:B25"/>
    <mergeCell ref="B14:B15"/>
    <mergeCell ref="B4:B5"/>
    <mergeCell ref="B6:B7"/>
    <mergeCell ref="B8:B9"/>
    <mergeCell ref="B10:B11"/>
    <mergeCell ref="B12:B13"/>
  </mergeCells>
  <phoneticPr fontId="51"/>
  <printOptions horizontalCentered="1"/>
  <pageMargins left="0.74803149606299213" right="0.82677165354330717" top="0.98425196850393704" bottom="0.51181102362204722" header="0.74803149606299213" footer="0.51181102362204722"/>
  <pageSetup paperSize="9" scale="98" orientation="landscape" r:id="rId1"/>
  <headerFooter alignWithMargins="0">
    <oddHeader>&amp;L&amp;"ＭＳ ゴシック,標準"&amp;12見積比較表（材料）</oddHeader>
  </headerFooter>
  <rowBreaks count="1" manualBreakCount="1">
    <brk id="39" min="1" max="13" man="1"/>
  </rowBreaks>
  <colBreaks count="1" manualBreakCount="1">
    <brk id="15" min="2" max="11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1"/>
  </sheetPr>
  <dimension ref="A1:T42"/>
  <sheetViews>
    <sheetView showGridLines="0" showZeros="0" view="pageBreakPreview" zoomScale="85" zoomScaleNormal="75" zoomScaleSheetLayoutView="85" workbookViewId="0">
      <selection activeCell="B2" sqref="B2:R2"/>
    </sheetView>
  </sheetViews>
  <sheetFormatPr defaultRowHeight="15.75" outlineLevelCol="1"/>
  <cols>
    <col min="1" max="1" width="8.75" style="351" bestFit="1" customWidth="1" outlineLevel="1"/>
    <col min="2" max="2" width="8.625" style="394" customWidth="1" outlineLevel="1"/>
    <col min="3" max="3" width="27.5" style="357" customWidth="1"/>
    <col min="4" max="4" width="23.625" style="357" customWidth="1"/>
    <col min="5" max="5" width="4.625" style="357" customWidth="1"/>
    <col min="6" max="6" width="8.625" style="356" customWidth="1"/>
    <col min="7" max="7" width="9.625" style="357" customWidth="1"/>
    <col min="8" max="8" width="4.625" style="357" customWidth="1"/>
    <col min="9" max="9" width="8.625" style="356" customWidth="1"/>
    <col min="10" max="11" width="9.625" style="357" customWidth="1"/>
    <col min="12" max="12" width="4.625" style="357" customWidth="1"/>
    <col min="13" max="13" width="8.625" style="356" customWidth="1"/>
    <col min="14" max="14" width="9.625" style="357" customWidth="1"/>
    <col min="15" max="15" width="4.625" style="356" customWidth="1"/>
    <col min="16" max="16" width="9.625" style="357" customWidth="1"/>
    <col min="17" max="17" width="10.625" style="357" customWidth="1"/>
    <col min="18" max="18" width="13.25" style="357" customWidth="1"/>
    <col min="19" max="19" width="13" style="355" customWidth="1"/>
    <col min="20" max="20" width="9" style="356"/>
    <col min="21" max="16384" width="9" style="357"/>
  </cols>
  <sheetData>
    <row r="1" spans="1:20" ht="15">
      <c r="B1" s="351"/>
      <c r="C1" s="352"/>
      <c r="D1" s="353"/>
      <c r="E1" s="353"/>
      <c r="F1" s="354"/>
      <c r="G1" s="351"/>
      <c r="H1" s="351"/>
      <c r="I1" s="354"/>
      <c r="J1" s="351"/>
      <c r="K1" s="351"/>
      <c r="L1" s="351"/>
      <c r="M1" s="354"/>
      <c r="N1" s="351"/>
      <c r="O1" s="354"/>
      <c r="P1" s="351"/>
      <c r="Q1" s="351"/>
      <c r="R1" s="351"/>
    </row>
    <row r="2" spans="1:20" s="360" customFormat="1" ht="25.5" customHeight="1">
      <c r="A2" s="358"/>
      <c r="B2" s="703" t="s">
        <v>338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359"/>
      <c r="T2" s="359"/>
    </row>
    <row r="3" spans="1:20" ht="12.75" customHeight="1">
      <c r="B3" s="361"/>
      <c r="C3" s="362"/>
      <c r="D3" s="363"/>
      <c r="R3" s="364"/>
    </row>
    <row r="4" spans="1:20" ht="15">
      <c r="A4" s="704" t="s">
        <v>339</v>
      </c>
      <c r="B4" s="706" t="s">
        <v>340</v>
      </c>
      <c r="C4" s="701" t="s">
        <v>341</v>
      </c>
      <c r="D4" s="701" t="s">
        <v>342</v>
      </c>
      <c r="E4" s="701" t="s">
        <v>343</v>
      </c>
      <c r="F4" s="709" t="s">
        <v>518</v>
      </c>
      <c r="G4" s="710"/>
      <c r="H4" s="711"/>
      <c r="I4" s="709" t="s">
        <v>519</v>
      </c>
      <c r="J4" s="710"/>
      <c r="K4" s="710"/>
      <c r="L4" s="711"/>
      <c r="M4" s="709" t="s">
        <v>344</v>
      </c>
      <c r="N4" s="710"/>
      <c r="O4" s="711"/>
      <c r="P4" s="709" t="s">
        <v>345</v>
      </c>
      <c r="Q4" s="711"/>
      <c r="R4" s="701" t="s">
        <v>346</v>
      </c>
      <c r="S4" s="356"/>
    </row>
    <row r="5" spans="1:20" ht="15.75" customHeight="1">
      <c r="A5" s="705"/>
      <c r="B5" s="707"/>
      <c r="C5" s="708"/>
      <c r="D5" s="708"/>
      <c r="E5" s="708"/>
      <c r="F5" s="365" t="s">
        <v>347</v>
      </c>
      <c r="G5" s="366" t="s">
        <v>348</v>
      </c>
      <c r="H5" s="366" t="s">
        <v>349</v>
      </c>
      <c r="I5" s="366" t="s">
        <v>347</v>
      </c>
      <c r="J5" s="366" t="s">
        <v>348</v>
      </c>
      <c r="K5" s="366"/>
      <c r="L5" s="366" t="s">
        <v>349</v>
      </c>
      <c r="M5" s="366" t="s">
        <v>350</v>
      </c>
      <c r="N5" s="366" t="s">
        <v>348</v>
      </c>
      <c r="O5" s="366" t="s">
        <v>349</v>
      </c>
      <c r="P5" s="366" t="s">
        <v>351</v>
      </c>
      <c r="Q5" s="366" t="s">
        <v>352</v>
      </c>
      <c r="R5" s="702"/>
      <c r="S5" s="367"/>
      <c r="T5" s="368"/>
    </row>
    <row r="6" spans="1:20" ht="15.95" customHeight="1">
      <c r="A6" s="369"/>
      <c r="B6" s="370"/>
      <c r="C6" s="371"/>
      <c r="D6" s="371"/>
      <c r="E6" s="370"/>
      <c r="F6" s="371"/>
      <c r="G6" s="372"/>
      <c r="H6" s="371"/>
      <c r="I6" s="371"/>
      <c r="J6" s="372"/>
      <c r="K6" s="372"/>
      <c r="L6" s="371"/>
      <c r="M6" s="371"/>
      <c r="N6" s="372"/>
      <c r="O6" s="371"/>
      <c r="P6" s="376"/>
      <c r="Q6" s="376"/>
      <c r="R6" s="373"/>
      <c r="S6" s="374"/>
      <c r="T6" s="357"/>
    </row>
    <row r="7" spans="1:20" ht="15.95" customHeight="1">
      <c r="A7" s="377"/>
      <c r="B7" s="370" t="s">
        <v>353</v>
      </c>
      <c r="C7" s="375" t="s">
        <v>357</v>
      </c>
      <c r="D7" s="371" t="s">
        <v>363</v>
      </c>
      <c r="E7" s="370" t="s">
        <v>356</v>
      </c>
      <c r="F7" s="370" t="s">
        <v>367</v>
      </c>
      <c r="G7" s="372"/>
      <c r="H7" s="371">
        <v>691</v>
      </c>
      <c r="I7" s="370" t="s">
        <v>368</v>
      </c>
      <c r="J7" s="372"/>
      <c r="K7" s="372"/>
      <c r="L7" s="371">
        <v>814</v>
      </c>
      <c r="M7" s="370"/>
      <c r="N7" s="372"/>
      <c r="O7" s="378"/>
      <c r="P7" s="376"/>
      <c r="Q7" s="376"/>
      <c r="R7" s="373"/>
      <c r="S7" s="379"/>
      <c r="T7" s="357"/>
    </row>
    <row r="8" spans="1:20" ht="15.95" customHeight="1">
      <c r="A8" s="377"/>
      <c r="B8" s="370" t="s">
        <v>353</v>
      </c>
      <c r="C8" s="375" t="s">
        <v>357</v>
      </c>
      <c r="D8" s="371" t="s">
        <v>364</v>
      </c>
      <c r="E8" s="370" t="s">
        <v>356</v>
      </c>
      <c r="F8" s="370" t="s">
        <v>367</v>
      </c>
      <c r="G8" s="372"/>
      <c r="H8" s="371">
        <v>691</v>
      </c>
      <c r="I8" s="370" t="s">
        <v>368</v>
      </c>
      <c r="J8" s="372"/>
      <c r="K8" s="372"/>
      <c r="L8" s="371">
        <v>814</v>
      </c>
      <c r="M8" s="370"/>
      <c r="N8" s="372"/>
      <c r="O8" s="378"/>
      <c r="P8" s="376"/>
      <c r="Q8" s="376"/>
      <c r="R8" s="373"/>
      <c r="S8" s="379"/>
      <c r="T8" s="357"/>
    </row>
    <row r="9" spans="1:20" ht="15.95" customHeight="1">
      <c r="A9" s="377"/>
      <c r="B9" s="370" t="s">
        <v>353</v>
      </c>
      <c r="C9" s="375" t="s">
        <v>357</v>
      </c>
      <c r="D9" s="371" t="s">
        <v>365</v>
      </c>
      <c r="E9" s="370" t="s">
        <v>356</v>
      </c>
      <c r="F9" s="370" t="s">
        <v>367</v>
      </c>
      <c r="G9" s="372"/>
      <c r="H9" s="371">
        <v>691</v>
      </c>
      <c r="I9" s="370" t="s">
        <v>368</v>
      </c>
      <c r="J9" s="372"/>
      <c r="K9" s="372"/>
      <c r="L9" s="371">
        <v>814</v>
      </c>
      <c r="M9" s="370"/>
      <c r="N9" s="372"/>
      <c r="O9" s="378"/>
      <c r="P9" s="376"/>
      <c r="Q9" s="376"/>
      <c r="R9" s="373"/>
      <c r="S9" s="379"/>
      <c r="T9" s="357"/>
    </row>
    <row r="10" spans="1:20" ht="15.95" customHeight="1">
      <c r="A10" s="377"/>
      <c r="B10" s="370" t="s">
        <v>353</v>
      </c>
      <c r="C10" s="375" t="s">
        <v>357</v>
      </c>
      <c r="D10" s="371" t="s">
        <v>366</v>
      </c>
      <c r="E10" s="370" t="s">
        <v>356</v>
      </c>
      <c r="F10" s="370" t="s">
        <v>367</v>
      </c>
      <c r="G10" s="372"/>
      <c r="H10" s="371">
        <v>691</v>
      </c>
      <c r="I10" s="370" t="s">
        <v>368</v>
      </c>
      <c r="J10" s="372"/>
      <c r="K10" s="372"/>
      <c r="L10" s="371">
        <v>814</v>
      </c>
      <c r="M10" s="370"/>
      <c r="N10" s="372"/>
      <c r="O10" s="378"/>
      <c r="P10" s="376"/>
      <c r="Q10" s="376"/>
      <c r="R10" s="373"/>
      <c r="S10" s="379"/>
      <c r="T10" s="357"/>
    </row>
    <row r="11" spans="1:20" ht="15.95" customHeight="1">
      <c r="A11" s="369"/>
      <c r="B11" s="370" t="s">
        <v>353</v>
      </c>
      <c r="C11" s="375" t="s">
        <v>354</v>
      </c>
      <c r="D11" s="371" t="s">
        <v>374</v>
      </c>
      <c r="E11" s="370" t="s">
        <v>335</v>
      </c>
      <c r="F11" s="370" t="s">
        <v>719</v>
      </c>
      <c r="G11" s="372"/>
      <c r="H11" s="371">
        <v>747</v>
      </c>
      <c r="I11" s="370" t="s">
        <v>355</v>
      </c>
      <c r="J11" s="372"/>
      <c r="K11" s="372"/>
      <c r="L11" s="371">
        <v>852</v>
      </c>
      <c r="M11" s="371"/>
      <c r="N11" s="372"/>
      <c r="O11" s="371"/>
      <c r="P11" s="376"/>
      <c r="Q11" s="376"/>
      <c r="R11" s="373"/>
      <c r="S11" s="374"/>
      <c r="T11" s="357"/>
    </row>
    <row r="12" spans="1:20" ht="15.95" customHeight="1">
      <c r="A12" s="380"/>
      <c r="B12" s="370"/>
      <c r="C12" s="375"/>
      <c r="D12" s="375"/>
      <c r="E12" s="370"/>
      <c r="F12" s="370"/>
      <c r="G12" s="372"/>
      <c r="H12" s="371"/>
      <c r="I12" s="370"/>
      <c r="J12" s="381"/>
      <c r="K12" s="381"/>
      <c r="L12" s="371"/>
      <c r="M12" s="370"/>
      <c r="N12" s="372"/>
      <c r="O12" s="378"/>
      <c r="P12" s="376"/>
      <c r="Q12" s="376"/>
      <c r="R12" s="373"/>
      <c r="S12" s="379"/>
      <c r="T12" s="357"/>
    </row>
    <row r="13" spans="1:20" ht="15.95" customHeight="1">
      <c r="A13" s="369"/>
      <c r="B13" s="409"/>
      <c r="C13" s="389"/>
      <c r="D13" s="387"/>
      <c r="E13" s="409"/>
      <c r="F13" s="387"/>
      <c r="G13" s="387"/>
      <c r="H13" s="387"/>
      <c r="I13" s="387"/>
      <c r="J13" s="387"/>
      <c r="K13" s="387"/>
      <c r="L13" s="387"/>
      <c r="M13" s="371"/>
      <c r="N13" s="371"/>
      <c r="O13" s="371"/>
      <c r="P13" s="376"/>
      <c r="Q13" s="376">
        <f>P13</f>
        <v>0</v>
      </c>
      <c r="R13" s="373"/>
      <c r="S13" s="374"/>
      <c r="T13" s="357"/>
    </row>
    <row r="14" spans="1:20" ht="15.95" customHeight="1">
      <c r="A14" s="369"/>
      <c r="B14" s="409"/>
      <c r="C14" s="389"/>
      <c r="D14" s="387"/>
      <c r="E14" s="409"/>
      <c r="F14" s="387"/>
      <c r="G14" s="387"/>
      <c r="H14" s="387"/>
      <c r="I14" s="387"/>
      <c r="J14" s="387"/>
      <c r="K14" s="387"/>
      <c r="L14" s="387"/>
      <c r="M14" s="375"/>
      <c r="N14" s="371"/>
      <c r="O14" s="371"/>
      <c r="P14" s="376"/>
      <c r="Q14" s="376"/>
      <c r="R14" s="384"/>
      <c r="S14" s="374"/>
      <c r="T14" s="357"/>
    </row>
    <row r="15" spans="1:20" ht="15.95" customHeight="1">
      <c r="A15" s="380"/>
      <c r="B15" s="370"/>
      <c r="C15" s="375"/>
      <c r="D15" s="375"/>
      <c r="E15" s="370"/>
      <c r="F15" s="370"/>
      <c r="G15" s="372"/>
      <c r="H15" s="371"/>
      <c r="I15" s="370"/>
      <c r="J15" s="372"/>
      <c r="K15" s="372"/>
      <c r="L15" s="371"/>
      <c r="M15" s="370"/>
      <c r="N15" s="372"/>
      <c r="O15" s="371"/>
      <c r="P15" s="376"/>
      <c r="Q15" s="376"/>
      <c r="R15" s="373"/>
      <c r="S15" s="382"/>
      <c r="T15" s="357"/>
    </row>
    <row r="16" spans="1:20" ht="15.95" customHeight="1">
      <c r="A16" s="380"/>
      <c r="B16" s="370"/>
      <c r="C16" s="375"/>
      <c r="D16" s="375"/>
      <c r="E16" s="370"/>
      <c r="F16" s="370"/>
      <c r="G16" s="372"/>
      <c r="H16" s="371"/>
      <c r="I16" s="370"/>
      <c r="J16" s="372"/>
      <c r="K16" s="372"/>
      <c r="L16" s="371"/>
      <c r="M16" s="370"/>
      <c r="N16" s="372"/>
      <c r="O16" s="371"/>
      <c r="P16" s="376"/>
      <c r="Q16" s="376"/>
      <c r="R16" s="373"/>
      <c r="S16" s="379"/>
      <c r="T16" s="357"/>
    </row>
    <row r="17" spans="1:20" ht="15.95" customHeight="1">
      <c r="A17" s="383"/>
      <c r="B17" s="370"/>
      <c r="C17" s="375"/>
      <c r="D17" s="375"/>
      <c r="E17" s="370"/>
      <c r="F17" s="375"/>
      <c r="G17" s="376"/>
      <c r="H17" s="371"/>
      <c r="I17" s="370"/>
      <c r="J17" s="372"/>
      <c r="K17" s="372"/>
      <c r="L17" s="371"/>
      <c r="M17" s="370"/>
      <c r="N17" s="372"/>
      <c r="O17" s="371"/>
      <c r="P17" s="376"/>
      <c r="Q17" s="376"/>
      <c r="R17" s="384"/>
      <c r="S17" s="374"/>
      <c r="T17" s="357"/>
    </row>
    <row r="18" spans="1:20" ht="15.95" customHeight="1">
      <c r="A18" s="383"/>
      <c r="B18" s="370"/>
      <c r="C18" s="375"/>
      <c r="D18" s="375"/>
      <c r="E18" s="370"/>
      <c r="F18" s="370"/>
      <c r="G18" s="376"/>
      <c r="H18" s="371"/>
      <c r="I18" s="370"/>
      <c r="J18" s="376"/>
      <c r="K18" s="376"/>
      <c r="L18" s="371"/>
      <c r="M18" s="371"/>
      <c r="N18" s="371"/>
      <c r="O18" s="371"/>
      <c r="P18" s="376"/>
      <c r="Q18" s="376"/>
      <c r="R18" s="373"/>
      <c r="S18" s="374"/>
      <c r="T18" s="357"/>
    </row>
    <row r="19" spans="1:20" ht="15.95" customHeight="1">
      <c r="A19" s="369"/>
      <c r="B19" s="370"/>
      <c r="C19" s="375"/>
      <c r="D19" s="375"/>
      <c r="E19" s="370"/>
      <c r="F19" s="370"/>
      <c r="G19" s="376"/>
      <c r="H19" s="371"/>
      <c r="I19" s="370"/>
      <c r="J19" s="376"/>
      <c r="K19" s="376"/>
      <c r="L19" s="371"/>
      <c r="M19" s="371"/>
      <c r="N19" s="371"/>
      <c r="O19" s="371"/>
      <c r="P19" s="376"/>
      <c r="Q19" s="376"/>
      <c r="R19" s="373"/>
      <c r="S19" s="374"/>
      <c r="T19" s="357"/>
    </row>
    <row r="20" spans="1:20" ht="15.95" customHeight="1" collapsed="1">
      <c r="A20" s="369"/>
      <c r="B20" s="370"/>
      <c r="C20" s="375"/>
      <c r="D20" s="375"/>
      <c r="E20" s="370"/>
      <c r="F20" s="370"/>
      <c r="G20" s="372"/>
      <c r="H20" s="371"/>
      <c r="I20" s="370"/>
      <c r="J20" s="376"/>
      <c r="K20" s="376"/>
      <c r="L20" s="371"/>
      <c r="M20" s="371"/>
      <c r="N20" s="372"/>
      <c r="O20" s="371"/>
      <c r="P20" s="376"/>
      <c r="Q20" s="376"/>
      <c r="R20" s="373"/>
      <c r="S20" s="374"/>
      <c r="T20" s="357"/>
    </row>
    <row r="21" spans="1:20" ht="15.95" customHeight="1">
      <c r="A21" s="369"/>
      <c r="B21" s="370"/>
      <c r="C21" s="375"/>
      <c r="D21" s="375"/>
      <c r="E21" s="370"/>
      <c r="F21" s="370"/>
      <c r="G21" s="372"/>
      <c r="H21" s="371"/>
      <c r="I21" s="370"/>
      <c r="J21" s="372"/>
      <c r="K21" s="372"/>
      <c r="L21" s="371"/>
      <c r="M21" s="375"/>
      <c r="N21" s="372"/>
      <c r="O21" s="371"/>
      <c r="P21" s="376"/>
      <c r="Q21" s="376"/>
      <c r="R21" s="373"/>
      <c r="S21" s="374"/>
      <c r="T21" s="357"/>
    </row>
    <row r="22" spans="1:20" ht="15.95" customHeight="1">
      <c r="A22" s="369"/>
      <c r="B22" s="370"/>
      <c r="C22" s="375"/>
      <c r="D22" s="375"/>
      <c r="E22" s="370"/>
      <c r="F22" s="370"/>
      <c r="G22" s="372"/>
      <c r="H22" s="371"/>
      <c r="I22" s="370"/>
      <c r="J22" s="372"/>
      <c r="K22" s="372"/>
      <c r="L22" s="371"/>
      <c r="M22" s="375"/>
      <c r="N22" s="372"/>
      <c r="O22" s="371"/>
      <c r="P22" s="376"/>
      <c r="Q22" s="376"/>
      <c r="R22" s="373"/>
      <c r="S22" s="374"/>
      <c r="T22" s="357"/>
    </row>
    <row r="23" spans="1:20" ht="15.95" customHeight="1">
      <c r="A23" s="369"/>
      <c r="B23" s="370"/>
      <c r="C23" s="375"/>
      <c r="D23" s="375"/>
      <c r="E23" s="370"/>
      <c r="F23" s="370"/>
      <c r="G23" s="372"/>
      <c r="H23" s="371"/>
      <c r="I23" s="370"/>
      <c r="J23" s="372"/>
      <c r="K23" s="372"/>
      <c r="L23" s="371"/>
      <c r="M23" s="375"/>
      <c r="N23" s="372"/>
      <c r="O23" s="371"/>
      <c r="P23" s="376"/>
      <c r="Q23" s="376"/>
      <c r="R23" s="373"/>
      <c r="S23" s="374"/>
      <c r="T23" s="357"/>
    </row>
    <row r="24" spans="1:20" ht="15.95" customHeight="1">
      <c r="A24" s="369"/>
      <c r="B24" s="370"/>
      <c r="C24" s="375"/>
      <c r="D24" s="375"/>
      <c r="E24" s="370"/>
      <c r="F24" s="370"/>
      <c r="G24" s="372"/>
      <c r="H24" s="371"/>
      <c r="I24" s="370"/>
      <c r="J24" s="372"/>
      <c r="K24" s="372"/>
      <c r="L24" s="371"/>
      <c r="M24" s="371"/>
      <c r="N24" s="372"/>
      <c r="O24" s="371"/>
      <c r="P24" s="376"/>
      <c r="Q24" s="376"/>
      <c r="R24" s="373"/>
      <c r="S24" s="374"/>
      <c r="T24" s="357"/>
    </row>
    <row r="25" spans="1:20" ht="15.95" customHeight="1">
      <c r="A25" s="369"/>
      <c r="B25" s="385"/>
      <c r="C25" s="375"/>
      <c r="D25" s="375"/>
      <c r="E25" s="370"/>
      <c r="F25" s="371"/>
      <c r="G25" s="372"/>
      <c r="H25" s="371"/>
      <c r="I25" s="371"/>
      <c r="J25" s="372"/>
      <c r="K25" s="372"/>
      <c r="L25" s="371"/>
      <c r="M25" s="371"/>
      <c r="N25" s="372"/>
      <c r="O25" s="371"/>
      <c r="P25" s="376"/>
      <c r="Q25" s="376"/>
      <c r="R25" s="373"/>
      <c r="S25" s="374"/>
      <c r="T25" s="357"/>
    </row>
    <row r="26" spans="1:20" ht="15.95" customHeight="1">
      <c r="A26" s="369"/>
      <c r="B26" s="370"/>
      <c r="C26" s="375"/>
      <c r="D26" s="375"/>
      <c r="E26" s="370"/>
      <c r="F26" s="371"/>
      <c r="G26" s="372"/>
      <c r="H26" s="371"/>
      <c r="I26" s="371"/>
      <c r="J26" s="372"/>
      <c r="K26" s="372"/>
      <c r="L26" s="371"/>
      <c r="M26" s="375"/>
      <c r="N26" s="372"/>
      <c r="O26" s="371"/>
      <c r="P26" s="376"/>
      <c r="Q26" s="376"/>
      <c r="R26" s="384"/>
      <c r="S26" s="374"/>
      <c r="T26" s="357"/>
    </row>
    <row r="27" spans="1:20" ht="15.95" customHeight="1">
      <c r="A27" s="369"/>
      <c r="B27" s="370"/>
      <c r="C27" s="375"/>
      <c r="D27" s="375"/>
      <c r="E27" s="370"/>
      <c r="F27" s="375"/>
      <c r="G27" s="372"/>
      <c r="H27" s="371"/>
      <c r="I27" s="371"/>
      <c r="J27" s="372"/>
      <c r="K27" s="372"/>
      <c r="L27" s="371"/>
      <c r="M27" s="375"/>
      <c r="N27" s="372"/>
      <c r="O27" s="371"/>
      <c r="P27" s="376"/>
      <c r="Q27" s="376"/>
      <c r="R27" s="384"/>
      <c r="S27" s="374"/>
      <c r="T27" s="357"/>
    </row>
    <row r="28" spans="1:20" ht="15.95" customHeight="1">
      <c r="A28" s="369"/>
      <c r="B28" s="370"/>
      <c r="C28" s="375"/>
      <c r="D28" s="375"/>
      <c r="E28" s="370"/>
      <c r="F28" s="371"/>
      <c r="G28" s="372"/>
      <c r="H28" s="371"/>
      <c r="I28" s="371"/>
      <c r="J28" s="372"/>
      <c r="K28" s="372"/>
      <c r="L28" s="371"/>
      <c r="M28" s="375"/>
      <c r="N28" s="372"/>
      <c r="O28" s="371"/>
      <c r="P28" s="376"/>
      <c r="Q28" s="376"/>
      <c r="R28" s="384"/>
      <c r="S28" s="374"/>
      <c r="T28" s="357"/>
    </row>
    <row r="29" spans="1:20" ht="15.95" customHeight="1">
      <c r="A29" s="369"/>
      <c r="B29" s="370"/>
      <c r="C29" s="375"/>
      <c r="D29" s="375"/>
      <c r="E29" s="370"/>
      <c r="F29" s="371"/>
      <c r="G29" s="371"/>
      <c r="H29" s="371"/>
      <c r="I29" s="371"/>
      <c r="J29" s="372"/>
      <c r="K29" s="372"/>
      <c r="L29" s="371"/>
      <c r="M29" s="375"/>
      <c r="N29" s="372"/>
      <c r="O29" s="371"/>
      <c r="P29" s="376"/>
      <c r="Q29" s="376"/>
      <c r="R29" s="384"/>
      <c r="S29" s="374"/>
      <c r="T29" s="357"/>
    </row>
    <row r="30" spans="1:20" ht="15.95" customHeight="1">
      <c r="A30" s="369"/>
      <c r="B30" s="386"/>
      <c r="C30" s="387"/>
      <c r="D30" s="387"/>
      <c r="E30" s="387"/>
      <c r="F30" s="387"/>
      <c r="G30" s="375"/>
      <c r="H30" s="387"/>
      <c r="I30" s="387"/>
      <c r="J30" s="388"/>
      <c r="K30" s="388"/>
      <c r="L30" s="387"/>
      <c r="M30" s="371"/>
      <c r="N30" s="372"/>
      <c r="O30" s="371"/>
      <c r="P30" s="376"/>
      <c r="Q30" s="376">
        <f t="shared" ref="Q30" si="0">P30</f>
        <v>0</v>
      </c>
      <c r="R30" s="373"/>
      <c r="S30" s="374"/>
      <c r="T30" s="357"/>
    </row>
    <row r="31" spans="1:20" ht="15.95" customHeight="1" collapsed="1">
      <c r="A31" s="369"/>
      <c r="B31" s="386"/>
      <c r="C31" s="387"/>
      <c r="D31" s="387"/>
      <c r="E31" s="387"/>
      <c r="F31" s="387"/>
      <c r="G31" s="388"/>
      <c r="H31" s="387"/>
      <c r="I31" s="387"/>
      <c r="J31" s="388"/>
      <c r="K31" s="388"/>
      <c r="L31" s="387"/>
      <c r="M31" s="371"/>
      <c r="N31" s="388"/>
      <c r="O31" s="371"/>
      <c r="P31" s="376"/>
      <c r="Q31" s="376"/>
      <c r="R31" s="373"/>
      <c r="S31" s="374"/>
      <c r="T31" s="357"/>
    </row>
    <row r="32" spans="1:20" ht="15.95" customHeight="1">
      <c r="A32" s="369"/>
      <c r="B32" s="386"/>
      <c r="C32" s="387"/>
      <c r="D32" s="387"/>
      <c r="E32" s="387"/>
      <c r="F32" s="387"/>
      <c r="G32" s="388"/>
      <c r="H32" s="387"/>
      <c r="I32" s="387"/>
      <c r="J32" s="388"/>
      <c r="K32" s="388"/>
      <c r="L32" s="387"/>
      <c r="M32" s="371"/>
      <c r="N32" s="388"/>
      <c r="O32" s="371"/>
      <c r="P32" s="376"/>
      <c r="Q32" s="376"/>
      <c r="R32" s="373"/>
      <c r="S32" s="374"/>
      <c r="T32" s="357"/>
    </row>
    <row r="33" spans="1:20" ht="15.95" customHeight="1">
      <c r="A33" s="369"/>
      <c r="B33" s="386"/>
      <c r="C33" s="387"/>
      <c r="D33" s="387"/>
      <c r="E33" s="387"/>
      <c r="F33" s="387"/>
      <c r="G33" s="372"/>
      <c r="H33" s="387"/>
      <c r="I33" s="387"/>
      <c r="J33" s="372"/>
      <c r="K33" s="372"/>
      <c r="L33" s="387"/>
      <c r="M33" s="371"/>
      <c r="N33" s="372"/>
      <c r="O33" s="371"/>
      <c r="P33" s="376"/>
      <c r="Q33" s="376"/>
      <c r="R33" s="373"/>
      <c r="S33" s="374"/>
      <c r="T33" s="357"/>
    </row>
    <row r="34" spans="1:20" ht="15.95" customHeight="1">
      <c r="A34" s="390"/>
      <c r="B34" s="386"/>
      <c r="C34" s="387"/>
      <c r="D34" s="387"/>
      <c r="E34" s="387"/>
      <c r="F34" s="387"/>
      <c r="G34" s="372"/>
      <c r="H34" s="387"/>
      <c r="I34" s="387"/>
      <c r="J34" s="372"/>
      <c r="K34" s="372"/>
      <c r="L34" s="387"/>
      <c r="M34" s="371"/>
      <c r="N34" s="372"/>
      <c r="O34" s="371"/>
      <c r="P34" s="376"/>
      <c r="Q34" s="376"/>
      <c r="R34" s="373"/>
      <c r="S34" s="374"/>
      <c r="T34" s="357"/>
    </row>
    <row r="35" spans="1:20" ht="15.95" customHeight="1">
      <c r="A35" s="391"/>
      <c r="B35" s="389"/>
      <c r="C35" s="389"/>
      <c r="D35" s="389"/>
      <c r="E35" s="387"/>
      <c r="F35" s="389"/>
      <c r="G35" s="372"/>
      <c r="H35" s="387"/>
      <c r="I35" s="389"/>
      <c r="J35" s="372"/>
      <c r="K35" s="372"/>
      <c r="L35" s="387"/>
      <c r="M35" s="375"/>
      <c r="N35" s="372"/>
      <c r="O35" s="371"/>
      <c r="P35" s="376"/>
      <c r="Q35" s="376"/>
      <c r="R35" s="392"/>
      <c r="S35" s="374"/>
      <c r="T35" s="357"/>
    </row>
    <row r="36" spans="1:20" ht="15.95" customHeight="1">
      <c r="A36" s="390"/>
      <c r="B36" s="387"/>
      <c r="C36" s="387"/>
      <c r="D36" s="387"/>
      <c r="E36" s="387"/>
      <c r="F36" s="387"/>
      <c r="G36" s="372"/>
      <c r="H36" s="387"/>
      <c r="I36" s="387"/>
      <c r="J36" s="372"/>
      <c r="K36" s="372"/>
      <c r="L36" s="387"/>
      <c r="M36" s="371"/>
      <c r="N36" s="372"/>
      <c r="O36" s="371"/>
      <c r="P36" s="376"/>
      <c r="Q36" s="376"/>
      <c r="R36" s="392"/>
      <c r="S36" s="374"/>
      <c r="T36" s="357"/>
    </row>
    <row r="37" spans="1:20" ht="15.95" customHeight="1">
      <c r="A37" s="391"/>
      <c r="B37" s="389"/>
      <c r="C37" s="389"/>
      <c r="D37" s="371"/>
      <c r="E37" s="387"/>
      <c r="F37" s="389"/>
      <c r="G37" s="372"/>
      <c r="H37" s="371"/>
      <c r="I37" s="389"/>
      <c r="J37" s="372"/>
      <c r="K37" s="372"/>
      <c r="L37" s="371"/>
      <c r="M37" s="375"/>
      <c r="N37" s="372"/>
      <c r="O37" s="371"/>
      <c r="P37" s="376"/>
      <c r="Q37" s="376"/>
      <c r="R37" s="392"/>
      <c r="S37" s="374"/>
      <c r="T37" s="357"/>
    </row>
    <row r="38" spans="1:20" ht="15.95" customHeight="1">
      <c r="A38" s="390"/>
      <c r="B38" s="387"/>
      <c r="C38" s="387"/>
      <c r="D38" s="371"/>
      <c r="E38" s="387"/>
      <c r="F38" s="389"/>
      <c r="G38" s="372"/>
      <c r="H38" s="371"/>
      <c r="I38" s="387"/>
      <c r="J38" s="372"/>
      <c r="K38" s="372"/>
      <c r="L38" s="371"/>
      <c r="M38" s="371"/>
      <c r="N38" s="372"/>
      <c r="O38" s="371"/>
      <c r="P38" s="376"/>
      <c r="Q38" s="376"/>
      <c r="R38" s="392"/>
      <c r="S38" s="374"/>
      <c r="T38" s="357"/>
    </row>
    <row r="39" spans="1:20" ht="15.95" customHeight="1">
      <c r="A39" s="391"/>
      <c r="B39" s="387"/>
      <c r="C39" s="387"/>
      <c r="D39" s="387"/>
      <c r="E39" s="387"/>
      <c r="F39" s="389"/>
      <c r="G39" s="387"/>
      <c r="H39" s="387"/>
      <c r="I39" s="389"/>
      <c r="J39" s="388"/>
      <c r="K39" s="388"/>
      <c r="L39" s="387"/>
      <c r="M39" s="371"/>
      <c r="N39" s="372"/>
      <c r="O39" s="371"/>
      <c r="P39" s="376"/>
      <c r="Q39" s="376"/>
      <c r="R39" s="392"/>
      <c r="S39" s="374"/>
      <c r="T39" s="357"/>
    </row>
    <row r="40" spans="1:20" ht="15.95" customHeight="1">
      <c r="A40" s="390"/>
      <c r="B40" s="387"/>
      <c r="C40" s="387"/>
      <c r="D40" s="387"/>
      <c r="E40" s="387"/>
      <c r="F40" s="387"/>
      <c r="G40" s="387"/>
      <c r="H40" s="387"/>
      <c r="I40" s="387"/>
      <c r="J40" s="388"/>
      <c r="K40" s="388"/>
      <c r="L40" s="387"/>
      <c r="M40" s="371"/>
      <c r="N40" s="372"/>
      <c r="O40" s="371"/>
      <c r="P40" s="376"/>
      <c r="Q40" s="376"/>
      <c r="R40" s="392"/>
      <c r="S40" s="374"/>
      <c r="T40" s="357"/>
    </row>
    <row r="41" spans="1:20" ht="15.95" customHeight="1">
      <c r="A41" s="391"/>
      <c r="B41" s="393"/>
      <c r="C41" s="387"/>
      <c r="D41" s="387"/>
      <c r="E41" s="387"/>
      <c r="F41" s="389"/>
      <c r="G41" s="387"/>
      <c r="H41" s="387"/>
      <c r="I41" s="389"/>
      <c r="J41" s="387"/>
      <c r="K41" s="387"/>
      <c r="L41" s="387"/>
      <c r="M41" s="371"/>
      <c r="N41" s="371"/>
      <c r="O41" s="371"/>
      <c r="P41" s="376"/>
      <c r="Q41" s="376"/>
      <c r="R41" s="392"/>
      <c r="S41" s="374"/>
      <c r="T41" s="357"/>
    </row>
    <row r="42" spans="1:20" ht="15.95" customHeight="1">
      <c r="A42" s="390"/>
      <c r="B42" s="393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71"/>
      <c r="N42" s="371"/>
      <c r="O42" s="371"/>
      <c r="P42" s="376"/>
      <c r="Q42" s="376"/>
      <c r="R42" s="392"/>
      <c r="S42" s="374"/>
      <c r="T42" s="357"/>
    </row>
  </sheetData>
  <mergeCells count="11">
    <mergeCell ref="R4:R5"/>
    <mergeCell ref="B2:R2"/>
    <mergeCell ref="A4:A5"/>
    <mergeCell ref="B4:B5"/>
    <mergeCell ref="C4:C5"/>
    <mergeCell ref="D4:D5"/>
    <mergeCell ref="E4:E5"/>
    <mergeCell ref="F4:H4"/>
    <mergeCell ref="I4:L4"/>
    <mergeCell ref="M4:O4"/>
    <mergeCell ref="P4:Q4"/>
  </mergeCells>
  <phoneticPr fontId="51"/>
  <printOptions horizontalCentered="1"/>
  <pageMargins left="0.39370078740157483" right="0.39370078740157483" top="0.59055118110236227" bottom="0.39370078740157483" header="0.51181102362204722" footer="0.51181102362204722"/>
  <pageSetup paperSize="9" scale="80" orientation="landscape" horizontalDpi="400" verticalDpi="400" r:id="rId1"/>
  <headerFooter alignWithMargins="0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53B2-0B6D-4247-AB72-6781DBB84E99}">
  <dimension ref="A1:J74"/>
  <sheetViews>
    <sheetView view="pageBreakPreview" zoomScale="80" zoomScaleNormal="100" zoomScaleSheetLayoutView="80" workbookViewId="0"/>
  </sheetViews>
  <sheetFormatPr defaultRowHeight="14.25"/>
  <cols>
    <col min="1" max="1" width="3.625" style="511" customWidth="1"/>
    <col min="2" max="2" width="9" style="511"/>
    <col min="3" max="3" width="6.625" style="511" customWidth="1"/>
    <col min="4" max="8" width="9" style="511"/>
    <col min="9" max="9" width="26" style="511" customWidth="1"/>
    <col min="10" max="10" width="14.625" style="511" customWidth="1"/>
    <col min="11" max="256" width="9" style="511"/>
    <col min="257" max="257" width="3.625" style="511" customWidth="1"/>
    <col min="258" max="258" width="9" style="511"/>
    <col min="259" max="259" width="6.625" style="511" customWidth="1"/>
    <col min="260" max="264" width="9" style="511"/>
    <col min="265" max="265" width="26" style="511" customWidth="1"/>
    <col min="266" max="266" width="14.625" style="511" customWidth="1"/>
    <col min="267" max="512" width="9" style="511"/>
    <col min="513" max="513" width="3.625" style="511" customWidth="1"/>
    <col min="514" max="514" width="9" style="511"/>
    <col min="515" max="515" width="6.625" style="511" customWidth="1"/>
    <col min="516" max="520" width="9" style="511"/>
    <col min="521" max="521" width="26" style="511" customWidth="1"/>
    <col min="522" max="522" width="14.625" style="511" customWidth="1"/>
    <col min="523" max="768" width="9" style="511"/>
    <col min="769" max="769" width="3.625" style="511" customWidth="1"/>
    <col min="770" max="770" width="9" style="511"/>
    <col min="771" max="771" width="6.625" style="511" customWidth="1"/>
    <col min="772" max="776" width="9" style="511"/>
    <col min="777" max="777" width="26" style="511" customWidth="1"/>
    <col min="778" max="778" width="14.625" style="511" customWidth="1"/>
    <col min="779" max="1024" width="9" style="511"/>
    <col min="1025" max="1025" width="3.625" style="511" customWidth="1"/>
    <col min="1026" max="1026" width="9" style="511"/>
    <col min="1027" max="1027" width="6.625" style="511" customWidth="1"/>
    <col min="1028" max="1032" width="9" style="511"/>
    <col min="1033" max="1033" width="26" style="511" customWidth="1"/>
    <col min="1034" max="1034" width="14.625" style="511" customWidth="1"/>
    <col min="1035" max="1280" width="9" style="511"/>
    <col min="1281" max="1281" width="3.625" style="511" customWidth="1"/>
    <col min="1282" max="1282" width="9" style="511"/>
    <col min="1283" max="1283" width="6.625" style="511" customWidth="1"/>
    <col min="1284" max="1288" width="9" style="511"/>
    <col min="1289" max="1289" width="26" style="511" customWidth="1"/>
    <col min="1290" max="1290" width="14.625" style="511" customWidth="1"/>
    <col min="1291" max="1536" width="9" style="511"/>
    <col min="1537" max="1537" width="3.625" style="511" customWidth="1"/>
    <col min="1538" max="1538" width="9" style="511"/>
    <col min="1539" max="1539" width="6.625" style="511" customWidth="1"/>
    <col min="1540" max="1544" width="9" style="511"/>
    <col min="1545" max="1545" width="26" style="511" customWidth="1"/>
    <col min="1546" max="1546" width="14.625" style="511" customWidth="1"/>
    <col min="1547" max="1792" width="9" style="511"/>
    <col min="1793" max="1793" width="3.625" style="511" customWidth="1"/>
    <col min="1794" max="1794" width="9" style="511"/>
    <col min="1795" max="1795" width="6.625" style="511" customWidth="1"/>
    <col min="1796" max="1800" width="9" style="511"/>
    <col min="1801" max="1801" width="26" style="511" customWidth="1"/>
    <col min="1802" max="1802" width="14.625" style="511" customWidth="1"/>
    <col min="1803" max="2048" width="9" style="511"/>
    <col min="2049" max="2049" width="3.625" style="511" customWidth="1"/>
    <col min="2050" max="2050" width="9" style="511"/>
    <col min="2051" max="2051" width="6.625" style="511" customWidth="1"/>
    <col min="2052" max="2056" width="9" style="511"/>
    <col min="2057" max="2057" width="26" style="511" customWidth="1"/>
    <col min="2058" max="2058" width="14.625" style="511" customWidth="1"/>
    <col min="2059" max="2304" width="9" style="511"/>
    <col min="2305" max="2305" width="3.625" style="511" customWidth="1"/>
    <col min="2306" max="2306" width="9" style="511"/>
    <col min="2307" max="2307" width="6.625" style="511" customWidth="1"/>
    <col min="2308" max="2312" width="9" style="511"/>
    <col min="2313" max="2313" width="26" style="511" customWidth="1"/>
    <col min="2314" max="2314" width="14.625" style="511" customWidth="1"/>
    <col min="2315" max="2560" width="9" style="511"/>
    <col min="2561" max="2561" width="3.625" style="511" customWidth="1"/>
    <col min="2562" max="2562" width="9" style="511"/>
    <col min="2563" max="2563" width="6.625" style="511" customWidth="1"/>
    <col min="2564" max="2568" width="9" style="511"/>
    <col min="2569" max="2569" width="26" style="511" customWidth="1"/>
    <col min="2570" max="2570" width="14.625" style="511" customWidth="1"/>
    <col min="2571" max="2816" width="9" style="511"/>
    <col min="2817" max="2817" width="3.625" style="511" customWidth="1"/>
    <col min="2818" max="2818" width="9" style="511"/>
    <col min="2819" max="2819" width="6.625" style="511" customWidth="1"/>
    <col min="2820" max="2824" width="9" style="511"/>
    <col min="2825" max="2825" width="26" style="511" customWidth="1"/>
    <col min="2826" max="2826" width="14.625" style="511" customWidth="1"/>
    <col min="2827" max="3072" width="9" style="511"/>
    <col min="3073" max="3073" width="3.625" style="511" customWidth="1"/>
    <col min="3074" max="3074" width="9" style="511"/>
    <col min="3075" max="3075" width="6.625" style="511" customWidth="1"/>
    <col min="3076" max="3080" width="9" style="511"/>
    <col min="3081" max="3081" width="26" style="511" customWidth="1"/>
    <col min="3082" max="3082" width="14.625" style="511" customWidth="1"/>
    <col min="3083" max="3328" width="9" style="511"/>
    <col min="3329" max="3329" width="3.625" style="511" customWidth="1"/>
    <col min="3330" max="3330" width="9" style="511"/>
    <col min="3331" max="3331" width="6.625" style="511" customWidth="1"/>
    <col min="3332" max="3336" width="9" style="511"/>
    <col min="3337" max="3337" width="26" style="511" customWidth="1"/>
    <col min="3338" max="3338" width="14.625" style="511" customWidth="1"/>
    <col min="3339" max="3584" width="9" style="511"/>
    <col min="3585" max="3585" width="3.625" style="511" customWidth="1"/>
    <col min="3586" max="3586" width="9" style="511"/>
    <col min="3587" max="3587" width="6.625" style="511" customWidth="1"/>
    <col min="3588" max="3592" width="9" style="511"/>
    <col min="3593" max="3593" width="26" style="511" customWidth="1"/>
    <col min="3594" max="3594" width="14.625" style="511" customWidth="1"/>
    <col min="3595" max="3840" width="9" style="511"/>
    <col min="3841" max="3841" width="3.625" style="511" customWidth="1"/>
    <col min="3842" max="3842" width="9" style="511"/>
    <col min="3843" max="3843" width="6.625" style="511" customWidth="1"/>
    <col min="3844" max="3848" width="9" style="511"/>
    <col min="3849" max="3849" width="26" style="511" customWidth="1"/>
    <col min="3850" max="3850" width="14.625" style="511" customWidth="1"/>
    <col min="3851" max="4096" width="9" style="511"/>
    <col min="4097" max="4097" width="3.625" style="511" customWidth="1"/>
    <col min="4098" max="4098" width="9" style="511"/>
    <col min="4099" max="4099" width="6.625" style="511" customWidth="1"/>
    <col min="4100" max="4104" width="9" style="511"/>
    <col min="4105" max="4105" width="26" style="511" customWidth="1"/>
    <col min="4106" max="4106" width="14.625" style="511" customWidth="1"/>
    <col min="4107" max="4352" width="9" style="511"/>
    <col min="4353" max="4353" width="3.625" style="511" customWidth="1"/>
    <col min="4354" max="4354" width="9" style="511"/>
    <col min="4355" max="4355" width="6.625" style="511" customWidth="1"/>
    <col min="4356" max="4360" width="9" style="511"/>
    <col min="4361" max="4361" width="26" style="511" customWidth="1"/>
    <col min="4362" max="4362" width="14.625" style="511" customWidth="1"/>
    <col min="4363" max="4608" width="9" style="511"/>
    <col min="4609" max="4609" width="3.625" style="511" customWidth="1"/>
    <col min="4610" max="4610" width="9" style="511"/>
    <col min="4611" max="4611" width="6.625" style="511" customWidth="1"/>
    <col min="4612" max="4616" width="9" style="511"/>
    <col min="4617" max="4617" width="26" style="511" customWidth="1"/>
    <col min="4618" max="4618" width="14.625" style="511" customWidth="1"/>
    <col min="4619" max="4864" width="9" style="511"/>
    <col min="4865" max="4865" width="3.625" style="511" customWidth="1"/>
    <col min="4866" max="4866" width="9" style="511"/>
    <col min="4867" max="4867" width="6.625" style="511" customWidth="1"/>
    <col min="4868" max="4872" width="9" style="511"/>
    <col min="4873" max="4873" width="26" style="511" customWidth="1"/>
    <col min="4874" max="4874" width="14.625" style="511" customWidth="1"/>
    <col min="4875" max="5120" width="9" style="511"/>
    <col min="5121" max="5121" width="3.625" style="511" customWidth="1"/>
    <col min="5122" max="5122" width="9" style="511"/>
    <col min="5123" max="5123" width="6.625" style="511" customWidth="1"/>
    <col min="5124" max="5128" width="9" style="511"/>
    <col min="5129" max="5129" width="26" style="511" customWidth="1"/>
    <col min="5130" max="5130" width="14.625" style="511" customWidth="1"/>
    <col min="5131" max="5376" width="9" style="511"/>
    <col min="5377" max="5377" width="3.625" style="511" customWidth="1"/>
    <col min="5378" max="5378" width="9" style="511"/>
    <col min="5379" max="5379" width="6.625" style="511" customWidth="1"/>
    <col min="5380" max="5384" width="9" style="511"/>
    <col min="5385" max="5385" width="26" style="511" customWidth="1"/>
    <col min="5386" max="5386" width="14.625" style="511" customWidth="1"/>
    <col min="5387" max="5632" width="9" style="511"/>
    <col min="5633" max="5633" width="3.625" style="511" customWidth="1"/>
    <col min="5634" max="5634" width="9" style="511"/>
    <col min="5635" max="5635" width="6.625" style="511" customWidth="1"/>
    <col min="5636" max="5640" width="9" style="511"/>
    <col min="5641" max="5641" width="26" style="511" customWidth="1"/>
    <col min="5642" max="5642" width="14.625" style="511" customWidth="1"/>
    <col min="5643" max="5888" width="9" style="511"/>
    <col min="5889" max="5889" width="3.625" style="511" customWidth="1"/>
    <col min="5890" max="5890" width="9" style="511"/>
    <col min="5891" max="5891" width="6.625" style="511" customWidth="1"/>
    <col min="5892" max="5896" width="9" style="511"/>
    <col min="5897" max="5897" width="26" style="511" customWidth="1"/>
    <col min="5898" max="5898" width="14.625" style="511" customWidth="1"/>
    <col min="5899" max="6144" width="9" style="511"/>
    <col min="6145" max="6145" width="3.625" style="511" customWidth="1"/>
    <col min="6146" max="6146" width="9" style="511"/>
    <col min="6147" max="6147" width="6.625" style="511" customWidth="1"/>
    <col min="6148" max="6152" width="9" style="511"/>
    <col min="6153" max="6153" width="26" style="511" customWidth="1"/>
    <col min="6154" max="6154" width="14.625" style="511" customWidth="1"/>
    <col min="6155" max="6400" width="9" style="511"/>
    <col min="6401" max="6401" width="3.625" style="511" customWidth="1"/>
    <col min="6402" max="6402" width="9" style="511"/>
    <col min="6403" max="6403" width="6.625" style="511" customWidth="1"/>
    <col min="6404" max="6408" width="9" style="511"/>
    <col min="6409" max="6409" width="26" style="511" customWidth="1"/>
    <col min="6410" max="6410" width="14.625" style="511" customWidth="1"/>
    <col min="6411" max="6656" width="9" style="511"/>
    <col min="6657" max="6657" width="3.625" style="511" customWidth="1"/>
    <col min="6658" max="6658" width="9" style="511"/>
    <col min="6659" max="6659" width="6.625" style="511" customWidth="1"/>
    <col min="6660" max="6664" width="9" style="511"/>
    <col min="6665" max="6665" width="26" style="511" customWidth="1"/>
    <col min="6666" max="6666" width="14.625" style="511" customWidth="1"/>
    <col min="6667" max="6912" width="9" style="511"/>
    <col min="6913" max="6913" width="3.625" style="511" customWidth="1"/>
    <col min="6914" max="6914" width="9" style="511"/>
    <col min="6915" max="6915" width="6.625" style="511" customWidth="1"/>
    <col min="6916" max="6920" width="9" style="511"/>
    <col min="6921" max="6921" width="26" style="511" customWidth="1"/>
    <col min="6922" max="6922" width="14.625" style="511" customWidth="1"/>
    <col min="6923" max="7168" width="9" style="511"/>
    <col min="7169" max="7169" width="3.625" style="511" customWidth="1"/>
    <col min="7170" max="7170" width="9" style="511"/>
    <col min="7171" max="7171" width="6.625" style="511" customWidth="1"/>
    <col min="7172" max="7176" width="9" style="511"/>
    <col min="7177" max="7177" width="26" style="511" customWidth="1"/>
    <col min="7178" max="7178" width="14.625" style="511" customWidth="1"/>
    <col min="7179" max="7424" width="9" style="511"/>
    <col min="7425" max="7425" width="3.625" style="511" customWidth="1"/>
    <col min="7426" max="7426" width="9" style="511"/>
    <col min="7427" max="7427" width="6.625" style="511" customWidth="1"/>
    <col min="7428" max="7432" width="9" style="511"/>
    <col min="7433" max="7433" width="26" style="511" customWidth="1"/>
    <col min="7434" max="7434" width="14.625" style="511" customWidth="1"/>
    <col min="7435" max="7680" width="9" style="511"/>
    <col min="7681" max="7681" width="3.625" style="511" customWidth="1"/>
    <col min="7682" max="7682" width="9" style="511"/>
    <col min="7683" max="7683" width="6.625" style="511" customWidth="1"/>
    <col min="7684" max="7688" width="9" style="511"/>
    <col min="7689" max="7689" width="26" style="511" customWidth="1"/>
    <col min="7690" max="7690" width="14.625" style="511" customWidth="1"/>
    <col min="7691" max="7936" width="9" style="511"/>
    <col min="7937" max="7937" width="3.625" style="511" customWidth="1"/>
    <col min="7938" max="7938" width="9" style="511"/>
    <col min="7939" max="7939" width="6.625" style="511" customWidth="1"/>
    <col min="7940" max="7944" width="9" style="511"/>
    <col min="7945" max="7945" width="26" style="511" customWidth="1"/>
    <col min="7946" max="7946" width="14.625" style="511" customWidth="1"/>
    <col min="7947" max="8192" width="9" style="511"/>
    <col min="8193" max="8193" width="3.625" style="511" customWidth="1"/>
    <col min="8194" max="8194" width="9" style="511"/>
    <col min="8195" max="8195" width="6.625" style="511" customWidth="1"/>
    <col min="8196" max="8200" width="9" style="511"/>
    <col min="8201" max="8201" width="26" style="511" customWidth="1"/>
    <col min="8202" max="8202" width="14.625" style="511" customWidth="1"/>
    <col min="8203" max="8448" width="9" style="511"/>
    <col min="8449" max="8449" width="3.625" style="511" customWidth="1"/>
    <col min="8450" max="8450" width="9" style="511"/>
    <col min="8451" max="8451" width="6.625" style="511" customWidth="1"/>
    <col min="8452" max="8456" width="9" style="511"/>
    <col min="8457" max="8457" width="26" style="511" customWidth="1"/>
    <col min="8458" max="8458" width="14.625" style="511" customWidth="1"/>
    <col min="8459" max="8704" width="9" style="511"/>
    <col min="8705" max="8705" width="3.625" style="511" customWidth="1"/>
    <col min="8706" max="8706" width="9" style="511"/>
    <col min="8707" max="8707" width="6.625" style="511" customWidth="1"/>
    <col min="8708" max="8712" width="9" style="511"/>
    <col min="8713" max="8713" width="26" style="511" customWidth="1"/>
    <col min="8714" max="8714" width="14.625" style="511" customWidth="1"/>
    <col min="8715" max="8960" width="9" style="511"/>
    <col min="8961" max="8961" width="3.625" style="511" customWidth="1"/>
    <col min="8962" max="8962" width="9" style="511"/>
    <col min="8963" max="8963" width="6.625" style="511" customWidth="1"/>
    <col min="8964" max="8968" width="9" style="511"/>
    <col min="8969" max="8969" width="26" style="511" customWidth="1"/>
    <col min="8970" max="8970" width="14.625" style="511" customWidth="1"/>
    <col min="8971" max="9216" width="9" style="511"/>
    <col min="9217" max="9217" width="3.625" style="511" customWidth="1"/>
    <col min="9218" max="9218" width="9" style="511"/>
    <col min="9219" max="9219" width="6.625" style="511" customWidth="1"/>
    <col min="9220" max="9224" width="9" style="511"/>
    <col min="9225" max="9225" width="26" style="511" customWidth="1"/>
    <col min="9226" max="9226" width="14.625" style="511" customWidth="1"/>
    <col min="9227" max="9472" width="9" style="511"/>
    <col min="9473" max="9473" width="3.625" style="511" customWidth="1"/>
    <col min="9474" max="9474" width="9" style="511"/>
    <col min="9475" max="9475" width="6.625" style="511" customWidth="1"/>
    <col min="9476" max="9480" width="9" style="511"/>
    <col min="9481" max="9481" width="26" style="511" customWidth="1"/>
    <col min="9482" max="9482" width="14.625" style="511" customWidth="1"/>
    <col min="9483" max="9728" width="9" style="511"/>
    <col min="9729" max="9729" width="3.625" style="511" customWidth="1"/>
    <col min="9730" max="9730" width="9" style="511"/>
    <col min="9731" max="9731" width="6.625" style="511" customWidth="1"/>
    <col min="9732" max="9736" width="9" style="511"/>
    <col min="9737" max="9737" width="26" style="511" customWidth="1"/>
    <col min="9738" max="9738" width="14.625" style="511" customWidth="1"/>
    <col min="9739" max="9984" width="9" style="511"/>
    <col min="9985" max="9985" width="3.625" style="511" customWidth="1"/>
    <col min="9986" max="9986" width="9" style="511"/>
    <col min="9987" max="9987" width="6.625" style="511" customWidth="1"/>
    <col min="9988" max="9992" width="9" style="511"/>
    <col min="9993" max="9993" width="26" style="511" customWidth="1"/>
    <col min="9994" max="9994" width="14.625" style="511" customWidth="1"/>
    <col min="9995" max="10240" width="9" style="511"/>
    <col min="10241" max="10241" width="3.625" style="511" customWidth="1"/>
    <col min="10242" max="10242" width="9" style="511"/>
    <col min="10243" max="10243" width="6.625" style="511" customWidth="1"/>
    <col min="10244" max="10248" width="9" style="511"/>
    <col min="10249" max="10249" width="26" style="511" customWidth="1"/>
    <col min="10250" max="10250" width="14.625" style="511" customWidth="1"/>
    <col min="10251" max="10496" width="9" style="511"/>
    <col min="10497" max="10497" width="3.625" style="511" customWidth="1"/>
    <col min="10498" max="10498" width="9" style="511"/>
    <col min="10499" max="10499" width="6.625" style="511" customWidth="1"/>
    <col min="10500" max="10504" width="9" style="511"/>
    <col min="10505" max="10505" width="26" style="511" customWidth="1"/>
    <col min="10506" max="10506" width="14.625" style="511" customWidth="1"/>
    <col min="10507" max="10752" width="9" style="511"/>
    <col min="10753" max="10753" width="3.625" style="511" customWidth="1"/>
    <col min="10754" max="10754" width="9" style="511"/>
    <col min="10755" max="10755" width="6.625" style="511" customWidth="1"/>
    <col min="10756" max="10760" width="9" style="511"/>
    <col min="10761" max="10761" width="26" style="511" customWidth="1"/>
    <col min="10762" max="10762" width="14.625" style="511" customWidth="1"/>
    <col min="10763" max="11008" width="9" style="511"/>
    <col min="11009" max="11009" width="3.625" style="511" customWidth="1"/>
    <col min="11010" max="11010" width="9" style="511"/>
    <col min="11011" max="11011" width="6.625" style="511" customWidth="1"/>
    <col min="11012" max="11016" width="9" style="511"/>
    <col min="11017" max="11017" width="26" style="511" customWidth="1"/>
    <col min="11018" max="11018" width="14.625" style="511" customWidth="1"/>
    <col min="11019" max="11264" width="9" style="511"/>
    <col min="11265" max="11265" width="3.625" style="511" customWidth="1"/>
    <col min="11266" max="11266" width="9" style="511"/>
    <col min="11267" max="11267" width="6.625" style="511" customWidth="1"/>
    <col min="11268" max="11272" width="9" style="511"/>
    <col min="11273" max="11273" width="26" style="511" customWidth="1"/>
    <col min="11274" max="11274" width="14.625" style="511" customWidth="1"/>
    <col min="11275" max="11520" width="9" style="511"/>
    <col min="11521" max="11521" width="3.625" style="511" customWidth="1"/>
    <col min="11522" max="11522" width="9" style="511"/>
    <col min="11523" max="11523" width="6.625" style="511" customWidth="1"/>
    <col min="11524" max="11528" width="9" style="511"/>
    <col min="11529" max="11529" width="26" style="511" customWidth="1"/>
    <col min="11530" max="11530" width="14.625" style="511" customWidth="1"/>
    <col min="11531" max="11776" width="9" style="511"/>
    <col min="11777" max="11777" width="3.625" style="511" customWidth="1"/>
    <col min="11778" max="11778" width="9" style="511"/>
    <col min="11779" max="11779" width="6.625" style="511" customWidth="1"/>
    <col min="11780" max="11784" width="9" style="511"/>
    <col min="11785" max="11785" width="26" style="511" customWidth="1"/>
    <col min="11786" max="11786" width="14.625" style="511" customWidth="1"/>
    <col min="11787" max="12032" width="9" style="511"/>
    <col min="12033" max="12033" width="3.625" style="511" customWidth="1"/>
    <col min="12034" max="12034" width="9" style="511"/>
    <col min="12035" max="12035" width="6.625" style="511" customWidth="1"/>
    <col min="12036" max="12040" width="9" style="511"/>
    <col min="12041" max="12041" width="26" style="511" customWidth="1"/>
    <col min="12042" max="12042" width="14.625" style="511" customWidth="1"/>
    <col min="12043" max="12288" width="9" style="511"/>
    <col min="12289" max="12289" width="3.625" style="511" customWidth="1"/>
    <col min="12290" max="12290" width="9" style="511"/>
    <col min="12291" max="12291" width="6.625" style="511" customWidth="1"/>
    <col min="12292" max="12296" width="9" style="511"/>
    <col min="12297" max="12297" width="26" style="511" customWidth="1"/>
    <col min="12298" max="12298" width="14.625" style="511" customWidth="1"/>
    <col min="12299" max="12544" width="9" style="511"/>
    <col min="12545" max="12545" width="3.625" style="511" customWidth="1"/>
    <col min="12546" max="12546" width="9" style="511"/>
    <col min="12547" max="12547" width="6.625" style="511" customWidth="1"/>
    <col min="12548" max="12552" width="9" style="511"/>
    <col min="12553" max="12553" width="26" style="511" customWidth="1"/>
    <col min="12554" max="12554" width="14.625" style="511" customWidth="1"/>
    <col min="12555" max="12800" width="9" style="511"/>
    <col min="12801" max="12801" width="3.625" style="511" customWidth="1"/>
    <col min="12802" max="12802" width="9" style="511"/>
    <col min="12803" max="12803" width="6.625" style="511" customWidth="1"/>
    <col min="12804" max="12808" width="9" style="511"/>
    <col min="12809" max="12809" width="26" style="511" customWidth="1"/>
    <col min="12810" max="12810" width="14.625" style="511" customWidth="1"/>
    <col min="12811" max="13056" width="9" style="511"/>
    <col min="13057" max="13057" width="3.625" style="511" customWidth="1"/>
    <col min="13058" max="13058" width="9" style="511"/>
    <col min="13059" max="13059" width="6.625" style="511" customWidth="1"/>
    <col min="13060" max="13064" width="9" style="511"/>
    <col min="13065" max="13065" width="26" style="511" customWidth="1"/>
    <col min="13066" max="13066" width="14.625" style="511" customWidth="1"/>
    <col min="13067" max="13312" width="9" style="511"/>
    <col min="13313" max="13313" width="3.625" style="511" customWidth="1"/>
    <col min="13314" max="13314" width="9" style="511"/>
    <col min="13315" max="13315" width="6.625" style="511" customWidth="1"/>
    <col min="13316" max="13320" width="9" style="511"/>
    <col min="13321" max="13321" width="26" style="511" customWidth="1"/>
    <col min="13322" max="13322" width="14.625" style="511" customWidth="1"/>
    <col min="13323" max="13568" width="9" style="511"/>
    <col min="13569" max="13569" width="3.625" style="511" customWidth="1"/>
    <col min="13570" max="13570" width="9" style="511"/>
    <col min="13571" max="13571" width="6.625" style="511" customWidth="1"/>
    <col min="13572" max="13576" width="9" style="511"/>
    <col min="13577" max="13577" width="26" style="511" customWidth="1"/>
    <col min="13578" max="13578" width="14.625" style="511" customWidth="1"/>
    <col min="13579" max="13824" width="9" style="511"/>
    <col min="13825" max="13825" width="3.625" style="511" customWidth="1"/>
    <col min="13826" max="13826" width="9" style="511"/>
    <col min="13827" max="13827" width="6.625" style="511" customWidth="1"/>
    <col min="13828" max="13832" width="9" style="511"/>
    <col min="13833" max="13833" width="26" style="511" customWidth="1"/>
    <col min="13834" max="13834" width="14.625" style="511" customWidth="1"/>
    <col min="13835" max="14080" width="9" style="511"/>
    <col min="14081" max="14081" width="3.625" style="511" customWidth="1"/>
    <col min="14082" max="14082" width="9" style="511"/>
    <col min="14083" max="14083" width="6.625" style="511" customWidth="1"/>
    <col min="14084" max="14088" width="9" style="511"/>
    <col min="14089" max="14089" width="26" style="511" customWidth="1"/>
    <col min="14090" max="14090" width="14.625" style="511" customWidth="1"/>
    <col min="14091" max="14336" width="9" style="511"/>
    <col min="14337" max="14337" width="3.625" style="511" customWidth="1"/>
    <col min="14338" max="14338" width="9" style="511"/>
    <col min="14339" max="14339" width="6.625" style="511" customWidth="1"/>
    <col min="14340" max="14344" width="9" style="511"/>
    <col min="14345" max="14345" width="26" style="511" customWidth="1"/>
    <col min="14346" max="14346" width="14.625" style="511" customWidth="1"/>
    <col min="14347" max="14592" width="9" style="511"/>
    <col min="14593" max="14593" width="3.625" style="511" customWidth="1"/>
    <col min="14594" max="14594" width="9" style="511"/>
    <col min="14595" max="14595" width="6.625" style="511" customWidth="1"/>
    <col min="14596" max="14600" width="9" style="511"/>
    <col min="14601" max="14601" width="26" style="511" customWidth="1"/>
    <col min="14602" max="14602" width="14.625" style="511" customWidth="1"/>
    <col min="14603" max="14848" width="9" style="511"/>
    <col min="14849" max="14849" width="3.625" style="511" customWidth="1"/>
    <col min="14850" max="14850" width="9" style="511"/>
    <col min="14851" max="14851" width="6.625" style="511" customWidth="1"/>
    <col min="14852" max="14856" width="9" style="511"/>
    <col min="14857" max="14857" width="26" style="511" customWidth="1"/>
    <col min="14858" max="14858" width="14.625" style="511" customWidth="1"/>
    <col min="14859" max="15104" width="9" style="511"/>
    <col min="15105" max="15105" width="3.625" style="511" customWidth="1"/>
    <col min="15106" max="15106" width="9" style="511"/>
    <col min="15107" max="15107" width="6.625" style="511" customWidth="1"/>
    <col min="15108" max="15112" width="9" style="511"/>
    <col min="15113" max="15113" width="26" style="511" customWidth="1"/>
    <col min="15114" max="15114" width="14.625" style="511" customWidth="1"/>
    <col min="15115" max="15360" width="9" style="511"/>
    <col min="15361" max="15361" width="3.625" style="511" customWidth="1"/>
    <col min="15362" max="15362" width="9" style="511"/>
    <col min="15363" max="15363" width="6.625" style="511" customWidth="1"/>
    <col min="15364" max="15368" width="9" style="511"/>
    <col min="15369" max="15369" width="26" style="511" customWidth="1"/>
    <col min="15370" max="15370" width="14.625" style="511" customWidth="1"/>
    <col min="15371" max="15616" width="9" style="511"/>
    <col min="15617" max="15617" width="3.625" style="511" customWidth="1"/>
    <col min="15618" max="15618" width="9" style="511"/>
    <col min="15619" max="15619" width="6.625" style="511" customWidth="1"/>
    <col min="15620" max="15624" width="9" style="511"/>
    <col min="15625" max="15625" width="26" style="511" customWidth="1"/>
    <col min="15626" max="15626" width="14.625" style="511" customWidth="1"/>
    <col min="15627" max="15872" width="9" style="511"/>
    <col min="15873" max="15873" width="3.625" style="511" customWidth="1"/>
    <col min="15874" max="15874" width="9" style="511"/>
    <col min="15875" max="15875" width="6.625" style="511" customWidth="1"/>
    <col min="15876" max="15880" width="9" style="511"/>
    <col min="15881" max="15881" width="26" style="511" customWidth="1"/>
    <col min="15882" max="15882" width="14.625" style="511" customWidth="1"/>
    <col min="15883" max="16128" width="9" style="511"/>
    <col min="16129" max="16129" width="3.625" style="511" customWidth="1"/>
    <col min="16130" max="16130" width="9" style="511"/>
    <col min="16131" max="16131" width="6.625" style="511" customWidth="1"/>
    <col min="16132" max="16136" width="9" style="511"/>
    <col min="16137" max="16137" width="26" style="511" customWidth="1"/>
    <col min="16138" max="16138" width="14.625" style="511" customWidth="1"/>
    <col min="16139" max="16384" width="9" style="511"/>
  </cols>
  <sheetData>
    <row r="1" spans="1:10" ht="18" customHeight="1">
      <c r="B1" s="512"/>
      <c r="C1" s="512"/>
      <c r="D1" s="512"/>
      <c r="E1" s="512"/>
      <c r="F1" s="512"/>
      <c r="G1" s="512"/>
      <c r="H1" s="512"/>
      <c r="I1" s="513" t="s">
        <v>588</v>
      </c>
      <c r="J1" s="514"/>
    </row>
    <row r="2" spans="1:10" ht="18" customHeight="1">
      <c r="A2" s="512"/>
      <c r="B2" s="512"/>
      <c r="C2" s="512"/>
      <c r="D2" s="512"/>
      <c r="E2" s="512"/>
      <c r="F2" s="512"/>
      <c r="G2" s="512"/>
      <c r="H2" s="512"/>
      <c r="I2" s="512"/>
      <c r="J2" s="514"/>
    </row>
    <row r="3" spans="1:10" ht="18" customHeight="1">
      <c r="A3" s="606" t="s">
        <v>589</v>
      </c>
      <c r="B3" s="606"/>
      <c r="C3" s="606"/>
      <c r="D3" s="606"/>
      <c r="E3" s="606"/>
      <c r="F3" s="606"/>
      <c r="G3" s="606"/>
      <c r="H3" s="606"/>
      <c r="I3" s="606"/>
      <c r="J3" s="514"/>
    </row>
    <row r="4" spans="1:10" ht="18" customHeight="1">
      <c r="A4" s="606"/>
      <c r="B4" s="606"/>
      <c r="C4" s="606"/>
      <c r="D4" s="606"/>
      <c r="E4" s="606"/>
      <c r="F4" s="606"/>
      <c r="G4" s="606"/>
      <c r="H4" s="606"/>
      <c r="I4" s="606"/>
      <c r="J4" s="514"/>
    </row>
    <row r="5" spans="1:10" ht="18" customHeight="1">
      <c r="A5" s="607" t="s">
        <v>590</v>
      </c>
      <c r="B5" s="607"/>
      <c r="C5" s="607"/>
      <c r="D5" s="607"/>
      <c r="E5" s="607"/>
      <c r="F5" s="607"/>
      <c r="G5" s="607"/>
      <c r="H5" s="607"/>
      <c r="I5" s="607"/>
      <c r="J5" s="516"/>
    </row>
    <row r="6" spans="1:10" ht="18" customHeight="1">
      <c r="A6" s="515"/>
      <c r="B6" s="515"/>
      <c r="C6" s="515"/>
      <c r="D6" s="515"/>
      <c r="E6" s="515"/>
      <c r="F6" s="515"/>
      <c r="G6" s="515"/>
      <c r="H6" s="515"/>
      <c r="I6" s="515"/>
      <c r="J6" s="516"/>
    </row>
    <row r="7" spans="1:10" ht="18" customHeight="1">
      <c r="A7" s="515"/>
      <c r="B7" s="515"/>
      <c r="C7" s="515"/>
      <c r="D7" s="515"/>
      <c r="E7" s="515"/>
      <c r="F7" s="515"/>
      <c r="G7" s="515"/>
      <c r="H7" s="515"/>
      <c r="I7" s="515"/>
      <c r="J7" s="516"/>
    </row>
    <row r="8" spans="1:10" ht="18" customHeight="1">
      <c r="A8" s="516"/>
      <c r="B8" s="516" t="s">
        <v>591</v>
      </c>
      <c r="C8" s="516"/>
      <c r="D8" s="516"/>
      <c r="E8" s="516"/>
      <c r="F8" s="516"/>
      <c r="G8" s="516"/>
      <c r="H8" s="516"/>
      <c r="I8" s="516"/>
      <c r="J8" s="516"/>
    </row>
    <row r="9" spans="1:10" s="517" customFormat="1" ht="18" customHeight="1">
      <c r="A9" s="516"/>
      <c r="B9" s="516"/>
      <c r="C9" s="516"/>
      <c r="D9" s="516"/>
      <c r="E9" s="516"/>
      <c r="F9" s="516"/>
      <c r="G9" s="516"/>
      <c r="H9" s="516"/>
      <c r="I9" s="516"/>
      <c r="J9" s="516"/>
    </row>
    <row r="10" spans="1:10" s="517" customFormat="1" ht="18" customHeight="1">
      <c r="A10" s="516"/>
      <c r="B10" s="516"/>
      <c r="C10" s="516"/>
      <c r="D10" s="516"/>
      <c r="E10" s="516"/>
      <c r="F10" s="516"/>
      <c r="G10" s="516"/>
      <c r="H10" s="516"/>
      <c r="I10" s="516"/>
      <c r="J10" s="516"/>
    </row>
    <row r="11" spans="1:10" s="517" customFormat="1" ht="18" customHeight="1">
      <c r="A11" s="516">
        <v>1</v>
      </c>
      <c r="B11" s="516" t="s">
        <v>592</v>
      </c>
      <c r="C11" s="516"/>
      <c r="D11" s="516"/>
      <c r="E11" s="516"/>
      <c r="F11" s="516"/>
      <c r="G11" s="516"/>
      <c r="H11" s="516"/>
      <c r="I11" s="516"/>
      <c r="J11" s="516"/>
    </row>
    <row r="12" spans="1:10" s="517" customFormat="1" ht="18" customHeight="1">
      <c r="A12" s="516"/>
      <c r="B12" s="516" t="s">
        <v>593</v>
      </c>
      <c r="C12" s="516"/>
      <c r="D12" s="516"/>
      <c r="E12" s="516"/>
      <c r="F12" s="516"/>
      <c r="G12" s="516"/>
      <c r="H12" s="516"/>
      <c r="I12" s="516"/>
      <c r="J12" s="516"/>
    </row>
    <row r="13" spans="1:10" s="517" customFormat="1" ht="18" customHeight="1">
      <c r="A13" s="516"/>
      <c r="B13" s="516" t="s">
        <v>594</v>
      </c>
      <c r="C13" s="516"/>
      <c r="D13" s="516"/>
      <c r="E13" s="516"/>
      <c r="F13" s="516"/>
      <c r="G13" s="516"/>
      <c r="H13" s="516"/>
      <c r="I13" s="516"/>
      <c r="J13" s="516"/>
    </row>
    <row r="14" spans="1:10" s="517" customFormat="1" ht="18" customHeight="1">
      <c r="A14" s="516"/>
      <c r="B14" s="516" t="s">
        <v>595</v>
      </c>
      <c r="C14" s="516"/>
      <c r="D14" s="516"/>
      <c r="E14" s="516"/>
      <c r="F14" s="516"/>
      <c r="G14" s="516"/>
      <c r="H14" s="516"/>
      <c r="I14" s="516"/>
      <c r="J14" s="516"/>
    </row>
    <row r="15" spans="1:10" s="517" customFormat="1" ht="18" customHeight="1">
      <c r="A15" s="516"/>
      <c r="B15" s="516"/>
      <c r="C15" s="516"/>
      <c r="D15" s="516"/>
      <c r="E15" s="516"/>
      <c r="F15" s="516"/>
      <c r="G15" s="516"/>
      <c r="H15" s="516"/>
      <c r="I15" s="516"/>
      <c r="J15" s="516"/>
    </row>
    <row r="16" spans="1:10" s="517" customFormat="1" ht="18" customHeight="1">
      <c r="A16" s="516"/>
      <c r="B16" s="516" t="s">
        <v>596</v>
      </c>
      <c r="C16" s="516"/>
      <c r="D16" s="516"/>
      <c r="E16" s="516"/>
      <c r="F16" s="516"/>
      <c r="G16" s="516"/>
      <c r="H16" s="516"/>
      <c r="I16" s="516"/>
      <c r="J16" s="516"/>
    </row>
    <row r="17" spans="1:10" s="517" customFormat="1" ht="18" customHeight="1">
      <c r="A17" s="516"/>
      <c r="B17" s="516" t="s">
        <v>597</v>
      </c>
      <c r="C17" s="516"/>
      <c r="D17" s="516"/>
      <c r="E17" s="516"/>
      <c r="F17" s="516"/>
      <c r="G17" s="516"/>
      <c r="H17" s="516"/>
      <c r="I17" s="516"/>
      <c r="J17" s="516"/>
    </row>
    <row r="18" spans="1:10" s="517" customFormat="1" ht="18" customHeight="1">
      <c r="A18" s="516"/>
      <c r="B18" s="516" t="s">
        <v>598</v>
      </c>
      <c r="C18" s="516"/>
      <c r="D18" s="516"/>
      <c r="E18" s="516"/>
      <c r="F18" s="516"/>
      <c r="G18" s="516"/>
      <c r="H18" s="516"/>
      <c r="I18" s="516"/>
      <c r="J18" s="516"/>
    </row>
    <row r="19" spans="1:10" s="517" customFormat="1" ht="18" customHeight="1">
      <c r="A19" s="516"/>
      <c r="B19" s="516" t="s">
        <v>599</v>
      </c>
      <c r="C19" s="516"/>
      <c r="D19" s="516"/>
      <c r="E19" s="516"/>
      <c r="F19" s="516"/>
      <c r="G19" s="516"/>
      <c r="H19" s="516"/>
      <c r="I19" s="516"/>
      <c r="J19" s="516"/>
    </row>
    <row r="20" spans="1:10" s="517" customFormat="1" ht="18" customHeight="1">
      <c r="A20" s="516"/>
      <c r="B20" s="516"/>
      <c r="C20" s="516"/>
      <c r="D20" s="516"/>
      <c r="E20" s="516"/>
      <c r="F20" s="516"/>
      <c r="G20" s="516"/>
      <c r="H20" s="516"/>
      <c r="I20" s="516"/>
      <c r="J20" s="516"/>
    </row>
    <row r="21" spans="1:10" s="517" customFormat="1" ht="18" customHeight="1">
      <c r="A21" s="516">
        <v>2</v>
      </c>
      <c r="B21" s="516" t="s">
        <v>600</v>
      </c>
      <c r="C21" s="516"/>
      <c r="D21" s="516"/>
      <c r="E21" s="516"/>
      <c r="F21" s="516"/>
      <c r="G21" s="516"/>
      <c r="H21" s="516"/>
      <c r="I21" s="516"/>
      <c r="J21" s="516"/>
    </row>
    <row r="22" spans="1:10" s="517" customFormat="1" ht="18" customHeight="1">
      <c r="A22" s="516"/>
      <c r="B22" s="516" t="s">
        <v>601</v>
      </c>
      <c r="C22" s="516"/>
      <c r="D22" s="516"/>
      <c r="E22" s="516"/>
      <c r="F22" s="516"/>
      <c r="G22" s="516"/>
      <c r="H22" s="516"/>
      <c r="I22" s="516"/>
      <c r="J22" s="516"/>
    </row>
    <row r="23" spans="1:10" s="517" customFormat="1" ht="18" customHeight="1">
      <c r="A23" s="516"/>
      <c r="B23" s="516" t="s">
        <v>602</v>
      </c>
      <c r="C23" s="516"/>
      <c r="D23" s="516"/>
      <c r="E23" s="516"/>
      <c r="F23" s="516"/>
      <c r="G23" s="516"/>
      <c r="H23" s="516"/>
      <c r="I23" s="516"/>
      <c r="J23" s="516"/>
    </row>
    <row r="24" spans="1:10" s="517" customFormat="1" ht="18" customHeight="1">
      <c r="A24" s="516"/>
      <c r="B24" s="516"/>
      <c r="C24" s="516"/>
      <c r="D24" s="516"/>
      <c r="E24" s="516"/>
      <c r="F24" s="516"/>
      <c r="G24" s="516"/>
      <c r="H24" s="516"/>
      <c r="I24" s="516"/>
      <c r="J24" s="516"/>
    </row>
    <row r="25" spans="1:10" s="517" customFormat="1" ht="18" customHeight="1">
      <c r="A25" s="516"/>
      <c r="B25" s="516" t="s">
        <v>603</v>
      </c>
      <c r="C25" s="516"/>
      <c r="D25" s="516"/>
      <c r="E25" s="516"/>
      <c r="F25" s="516"/>
      <c r="G25" s="516"/>
      <c r="H25" s="516"/>
      <c r="I25" s="516"/>
      <c r="J25" s="516"/>
    </row>
    <row r="26" spans="1:10" s="517" customFormat="1" ht="18" customHeight="1">
      <c r="A26" s="516"/>
      <c r="B26" s="516" t="s">
        <v>604</v>
      </c>
      <c r="C26" s="516"/>
      <c r="D26" s="516"/>
      <c r="E26" s="516"/>
      <c r="F26" s="516"/>
      <c r="G26" s="516"/>
      <c r="H26" s="516"/>
      <c r="I26" s="516"/>
      <c r="J26" s="516"/>
    </row>
    <row r="27" spans="1:10" s="517" customFormat="1" ht="18" customHeight="1">
      <c r="A27" s="516"/>
      <c r="B27" s="516"/>
      <c r="C27" s="516"/>
      <c r="D27" s="516"/>
      <c r="E27" s="516"/>
      <c r="F27" s="516"/>
      <c r="G27" s="516"/>
      <c r="H27" s="516"/>
      <c r="I27" s="516"/>
      <c r="J27" s="516"/>
    </row>
    <row r="28" spans="1:10" s="517" customFormat="1" ht="18" customHeight="1">
      <c r="A28" s="516"/>
      <c r="B28" s="516"/>
      <c r="C28" s="516"/>
      <c r="D28" s="516"/>
      <c r="E28" s="516"/>
      <c r="F28" s="516"/>
      <c r="G28" s="516"/>
      <c r="H28" s="516"/>
      <c r="I28" s="516"/>
      <c r="J28" s="516"/>
    </row>
    <row r="29" spans="1:10" s="517" customFormat="1" ht="18" customHeight="1">
      <c r="A29" s="516">
        <v>3</v>
      </c>
      <c r="B29" s="516" t="s">
        <v>605</v>
      </c>
      <c r="C29" s="516"/>
      <c r="D29" s="516"/>
      <c r="E29" s="516"/>
      <c r="F29" s="516"/>
      <c r="G29" s="516"/>
      <c r="H29" s="516"/>
      <c r="I29" s="516"/>
      <c r="J29" s="516"/>
    </row>
    <row r="30" spans="1:10" s="517" customFormat="1" ht="18" customHeight="1">
      <c r="A30" s="516"/>
      <c r="B30" s="516" t="s">
        <v>606</v>
      </c>
      <c r="C30" s="516"/>
      <c r="D30" s="516" t="s">
        <v>607</v>
      </c>
      <c r="E30" s="516"/>
      <c r="F30" s="516"/>
      <c r="G30" s="516"/>
      <c r="H30" s="516"/>
      <c r="I30" s="516"/>
      <c r="J30" s="516"/>
    </row>
    <row r="31" spans="1:10" s="517" customFormat="1" ht="18" customHeight="1">
      <c r="A31" s="516"/>
      <c r="B31" s="516"/>
      <c r="C31" s="516"/>
      <c r="D31" s="516"/>
      <c r="E31" s="516"/>
      <c r="F31" s="516"/>
      <c r="G31" s="516"/>
      <c r="H31" s="516"/>
      <c r="I31" s="516"/>
      <c r="J31" s="516"/>
    </row>
    <row r="32" spans="1:10" s="517" customFormat="1" ht="18" customHeight="1">
      <c r="A32" s="516"/>
      <c r="B32" s="516" t="s">
        <v>608</v>
      </c>
      <c r="C32" s="516"/>
      <c r="D32" s="516" t="s">
        <v>609</v>
      </c>
      <c r="E32" s="516"/>
      <c r="F32" s="516"/>
      <c r="G32" s="516"/>
      <c r="H32" s="516"/>
      <c r="I32" s="516"/>
      <c r="J32" s="516"/>
    </row>
    <row r="33" spans="1:10" s="517" customFormat="1" ht="18" customHeight="1">
      <c r="A33" s="516"/>
      <c r="B33" s="516"/>
      <c r="C33" s="516"/>
      <c r="D33" s="516"/>
      <c r="E33" s="516"/>
      <c r="F33" s="516"/>
      <c r="G33" s="516"/>
      <c r="H33" s="516"/>
      <c r="I33" s="516"/>
      <c r="J33" s="516"/>
    </row>
    <row r="34" spans="1:10" s="517" customFormat="1" ht="18" customHeight="1">
      <c r="A34" s="516"/>
      <c r="B34" s="516" t="s">
        <v>610</v>
      </c>
      <c r="C34" s="516"/>
      <c r="D34" s="516" t="s">
        <v>611</v>
      </c>
      <c r="E34" s="516"/>
      <c r="F34" s="516"/>
      <c r="G34" s="516"/>
      <c r="H34" s="516"/>
      <c r="I34" s="516"/>
      <c r="J34" s="516"/>
    </row>
    <row r="35" spans="1:10" s="517" customFormat="1" ht="18" customHeight="1">
      <c r="A35" s="516"/>
      <c r="B35" s="516"/>
      <c r="C35" s="516"/>
      <c r="D35" s="516"/>
      <c r="E35" s="516"/>
      <c r="F35" s="516"/>
      <c r="G35" s="516"/>
      <c r="H35" s="516"/>
      <c r="I35" s="516"/>
      <c r="J35" s="516"/>
    </row>
    <row r="36" spans="1:10" s="517" customFormat="1" ht="18" customHeight="1">
      <c r="A36" s="516"/>
      <c r="B36" s="516"/>
      <c r="C36" s="516"/>
      <c r="D36" s="516"/>
      <c r="E36" s="516"/>
      <c r="F36" s="516"/>
      <c r="G36" s="516"/>
      <c r="H36" s="516"/>
      <c r="I36" s="516"/>
      <c r="J36" s="516"/>
    </row>
    <row r="37" spans="1:10" s="517" customFormat="1" ht="18" customHeight="1"/>
    <row r="38" spans="1:10" s="517" customFormat="1" ht="18" customHeight="1"/>
    <row r="39" spans="1:10" s="517" customFormat="1" ht="18" customHeight="1"/>
    <row r="40" spans="1:10" s="517" customFormat="1" ht="18" customHeight="1"/>
    <row r="41" spans="1:10" s="517" customFormat="1" ht="18" customHeight="1"/>
    <row r="42" spans="1:10" s="517" customFormat="1" ht="18" customHeight="1"/>
    <row r="43" spans="1:10" s="517" customFormat="1" ht="18" customHeight="1"/>
    <row r="44" spans="1:10" s="517" customFormat="1" ht="18" customHeight="1"/>
    <row r="45" spans="1:10" s="517" customFormat="1" ht="18" customHeight="1"/>
    <row r="46" spans="1:10" s="517" customFormat="1" ht="18" customHeight="1"/>
    <row r="47" spans="1:10" s="517" customFormat="1" ht="18" customHeight="1"/>
    <row r="48" spans="1:10" s="517" customFormat="1" ht="18" customHeight="1"/>
    <row r="49" s="517" customFormat="1" ht="18" customHeight="1"/>
    <row r="50" s="517" customFormat="1" ht="18" customHeight="1"/>
    <row r="51" s="517" customFormat="1" ht="18" customHeight="1"/>
    <row r="52" s="517" customFormat="1" ht="15" customHeight="1"/>
    <row r="53" s="517" customFormat="1" ht="15" customHeight="1"/>
    <row r="54" s="517" customFormat="1" ht="15" customHeight="1"/>
    <row r="55" s="517" customFormat="1" ht="15" customHeight="1"/>
    <row r="56" s="517" customFormat="1" ht="13.5"/>
    <row r="57" s="517" customFormat="1" ht="13.5"/>
    <row r="58" s="517" customFormat="1" ht="13.5"/>
    <row r="59" s="517" customFormat="1" ht="13.5"/>
    <row r="60" s="517" customFormat="1" ht="13.5"/>
    <row r="61" s="517" customFormat="1" ht="13.5"/>
    <row r="62" s="517" customFormat="1" ht="13.5"/>
    <row r="63" s="517" customFormat="1" ht="13.5"/>
    <row r="64" s="517" customFormat="1" ht="13.5"/>
    <row r="65" s="517" customFormat="1" ht="13.5"/>
    <row r="66" s="517" customFormat="1" ht="13.5"/>
    <row r="67" s="517" customFormat="1" ht="13.5"/>
    <row r="68" s="517" customFormat="1" ht="13.5"/>
    <row r="69" s="517" customFormat="1" ht="13.5"/>
    <row r="70" s="517" customFormat="1" ht="13.5"/>
    <row r="71" s="517" customFormat="1" ht="13.5"/>
    <row r="72" s="517" customFormat="1" ht="13.5"/>
    <row r="73" s="517" customFormat="1" ht="13.5"/>
    <row r="74" s="517" customFormat="1" ht="13.5"/>
  </sheetData>
  <mergeCells count="2">
    <mergeCell ref="A3:I4"/>
    <mergeCell ref="A5:I5"/>
  </mergeCells>
  <phoneticPr fontId="51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5966-D4E7-473B-890C-5345D2EC00B3}">
  <sheetPr>
    <tabColor rgb="FFFFFF99"/>
  </sheetPr>
  <dimension ref="A1:F45"/>
  <sheetViews>
    <sheetView view="pageBreakPreview" zoomScale="80" zoomScaleNormal="100" zoomScaleSheetLayoutView="80" workbookViewId="0">
      <selection sqref="A1:F1"/>
    </sheetView>
  </sheetViews>
  <sheetFormatPr defaultRowHeight="13.5"/>
  <cols>
    <col min="1" max="1" width="6.375" style="523" customWidth="1"/>
    <col min="2" max="2" width="39.75" style="523" customWidth="1"/>
    <col min="3" max="3" width="7.75" style="523" customWidth="1"/>
    <col min="4" max="5" width="5.25" style="523" bestFit="1" customWidth="1"/>
    <col min="6" max="6" width="33.25" style="523" customWidth="1"/>
    <col min="7" max="256" width="9" style="522"/>
    <col min="257" max="257" width="6.375" style="522" customWidth="1"/>
    <col min="258" max="258" width="39.75" style="522" customWidth="1"/>
    <col min="259" max="259" width="7.75" style="522" customWidth="1"/>
    <col min="260" max="261" width="5.25" style="522" bestFit="1" customWidth="1"/>
    <col min="262" max="262" width="33.25" style="522" customWidth="1"/>
    <col min="263" max="512" width="9" style="522"/>
    <col min="513" max="513" width="6.375" style="522" customWidth="1"/>
    <col min="514" max="514" width="39.75" style="522" customWidth="1"/>
    <col min="515" max="515" width="7.75" style="522" customWidth="1"/>
    <col min="516" max="517" width="5.25" style="522" bestFit="1" customWidth="1"/>
    <col min="518" max="518" width="33.25" style="522" customWidth="1"/>
    <col min="519" max="768" width="9" style="522"/>
    <col min="769" max="769" width="6.375" style="522" customWidth="1"/>
    <col min="770" max="770" width="39.75" style="522" customWidth="1"/>
    <col min="771" max="771" width="7.75" style="522" customWidth="1"/>
    <col min="772" max="773" width="5.25" style="522" bestFit="1" customWidth="1"/>
    <col min="774" max="774" width="33.25" style="522" customWidth="1"/>
    <col min="775" max="1024" width="9" style="522"/>
    <col min="1025" max="1025" width="6.375" style="522" customWidth="1"/>
    <col min="1026" max="1026" width="39.75" style="522" customWidth="1"/>
    <col min="1027" max="1027" width="7.75" style="522" customWidth="1"/>
    <col min="1028" max="1029" width="5.25" style="522" bestFit="1" customWidth="1"/>
    <col min="1030" max="1030" width="33.25" style="522" customWidth="1"/>
    <col min="1031" max="1280" width="9" style="522"/>
    <col min="1281" max="1281" width="6.375" style="522" customWidth="1"/>
    <col min="1282" max="1282" width="39.75" style="522" customWidth="1"/>
    <col min="1283" max="1283" width="7.75" style="522" customWidth="1"/>
    <col min="1284" max="1285" width="5.25" style="522" bestFit="1" customWidth="1"/>
    <col min="1286" max="1286" width="33.25" style="522" customWidth="1"/>
    <col min="1287" max="1536" width="9" style="522"/>
    <col min="1537" max="1537" width="6.375" style="522" customWidth="1"/>
    <col min="1538" max="1538" width="39.75" style="522" customWidth="1"/>
    <col min="1539" max="1539" width="7.75" style="522" customWidth="1"/>
    <col min="1540" max="1541" width="5.25" style="522" bestFit="1" customWidth="1"/>
    <col min="1542" max="1542" width="33.25" style="522" customWidth="1"/>
    <col min="1543" max="1792" width="9" style="522"/>
    <col min="1793" max="1793" width="6.375" style="522" customWidth="1"/>
    <col min="1794" max="1794" width="39.75" style="522" customWidth="1"/>
    <col min="1795" max="1795" width="7.75" style="522" customWidth="1"/>
    <col min="1796" max="1797" width="5.25" style="522" bestFit="1" customWidth="1"/>
    <col min="1798" max="1798" width="33.25" style="522" customWidth="1"/>
    <col min="1799" max="2048" width="9" style="522"/>
    <col min="2049" max="2049" width="6.375" style="522" customWidth="1"/>
    <col min="2050" max="2050" width="39.75" style="522" customWidth="1"/>
    <col min="2051" max="2051" width="7.75" style="522" customWidth="1"/>
    <col min="2052" max="2053" width="5.25" style="522" bestFit="1" customWidth="1"/>
    <col min="2054" max="2054" width="33.25" style="522" customWidth="1"/>
    <col min="2055" max="2304" width="9" style="522"/>
    <col min="2305" max="2305" width="6.375" style="522" customWidth="1"/>
    <col min="2306" max="2306" width="39.75" style="522" customWidth="1"/>
    <col min="2307" max="2307" width="7.75" style="522" customWidth="1"/>
    <col min="2308" max="2309" width="5.25" style="522" bestFit="1" customWidth="1"/>
    <col min="2310" max="2310" width="33.25" style="522" customWidth="1"/>
    <col min="2311" max="2560" width="9" style="522"/>
    <col min="2561" max="2561" width="6.375" style="522" customWidth="1"/>
    <col min="2562" max="2562" width="39.75" style="522" customWidth="1"/>
    <col min="2563" max="2563" width="7.75" style="522" customWidth="1"/>
    <col min="2564" max="2565" width="5.25" style="522" bestFit="1" customWidth="1"/>
    <col min="2566" max="2566" width="33.25" style="522" customWidth="1"/>
    <col min="2567" max="2816" width="9" style="522"/>
    <col min="2817" max="2817" width="6.375" style="522" customWidth="1"/>
    <col min="2818" max="2818" width="39.75" style="522" customWidth="1"/>
    <col min="2819" max="2819" width="7.75" style="522" customWidth="1"/>
    <col min="2820" max="2821" width="5.25" style="522" bestFit="1" customWidth="1"/>
    <col min="2822" max="2822" width="33.25" style="522" customWidth="1"/>
    <col min="2823" max="3072" width="9" style="522"/>
    <col min="3073" max="3073" width="6.375" style="522" customWidth="1"/>
    <col min="3074" max="3074" width="39.75" style="522" customWidth="1"/>
    <col min="3075" max="3075" width="7.75" style="522" customWidth="1"/>
    <col min="3076" max="3077" width="5.25" style="522" bestFit="1" customWidth="1"/>
    <col min="3078" max="3078" width="33.25" style="522" customWidth="1"/>
    <col min="3079" max="3328" width="9" style="522"/>
    <col min="3329" max="3329" width="6.375" style="522" customWidth="1"/>
    <col min="3330" max="3330" width="39.75" style="522" customWidth="1"/>
    <col min="3331" max="3331" width="7.75" style="522" customWidth="1"/>
    <col min="3332" max="3333" width="5.25" style="522" bestFit="1" customWidth="1"/>
    <col min="3334" max="3334" width="33.25" style="522" customWidth="1"/>
    <col min="3335" max="3584" width="9" style="522"/>
    <col min="3585" max="3585" width="6.375" style="522" customWidth="1"/>
    <col min="3586" max="3586" width="39.75" style="522" customWidth="1"/>
    <col min="3587" max="3587" width="7.75" style="522" customWidth="1"/>
    <col min="3588" max="3589" width="5.25" style="522" bestFit="1" customWidth="1"/>
    <col min="3590" max="3590" width="33.25" style="522" customWidth="1"/>
    <col min="3591" max="3840" width="9" style="522"/>
    <col min="3841" max="3841" width="6.375" style="522" customWidth="1"/>
    <col min="3842" max="3842" width="39.75" style="522" customWidth="1"/>
    <col min="3843" max="3843" width="7.75" style="522" customWidth="1"/>
    <col min="3844" max="3845" width="5.25" style="522" bestFit="1" customWidth="1"/>
    <col min="3846" max="3846" width="33.25" style="522" customWidth="1"/>
    <col min="3847" max="4096" width="9" style="522"/>
    <col min="4097" max="4097" width="6.375" style="522" customWidth="1"/>
    <col min="4098" max="4098" width="39.75" style="522" customWidth="1"/>
    <col min="4099" max="4099" width="7.75" style="522" customWidth="1"/>
    <col min="4100" max="4101" width="5.25" style="522" bestFit="1" customWidth="1"/>
    <col min="4102" max="4102" width="33.25" style="522" customWidth="1"/>
    <col min="4103" max="4352" width="9" style="522"/>
    <col min="4353" max="4353" width="6.375" style="522" customWidth="1"/>
    <col min="4354" max="4354" width="39.75" style="522" customWidth="1"/>
    <col min="4355" max="4355" width="7.75" style="522" customWidth="1"/>
    <col min="4356" max="4357" width="5.25" style="522" bestFit="1" customWidth="1"/>
    <col min="4358" max="4358" width="33.25" style="522" customWidth="1"/>
    <col min="4359" max="4608" width="9" style="522"/>
    <col min="4609" max="4609" width="6.375" style="522" customWidth="1"/>
    <col min="4610" max="4610" width="39.75" style="522" customWidth="1"/>
    <col min="4611" max="4611" width="7.75" style="522" customWidth="1"/>
    <col min="4612" max="4613" width="5.25" style="522" bestFit="1" customWidth="1"/>
    <col min="4614" max="4614" width="33.25" style="522" customWidth="1"/>
    <col min="4615" max="4864" width="9" style="522"/>
    <col min="4865" max="4865" width="6.375" style="522" customWidth="1"/>
    <col min="4866" max="4866" width="39.75" style="522" customWidth="1"/>
    <col min="4867" max="4867" width="7.75" style="522" customWidth="1"/>
    <col min="4868" max="4869" width="5.25" style="522" bestFit="1" customWidth="1"/>
    <col min="4870" max="4870" width="33.25" style="522" customWidth="1"/>
    <col min="4871" max="5120" width="9" style="522"/>
    <col min="5121" max="5121" width="6.375" style="522" customWidth="1"/>
    <col min="5122" max="5122" width="39.75" style="522" customWidth="1"/>
    <col min="5123" max="5123" width="7.75" style="522" customWidth="1"/>
    <col min="5124" max="5125" width="5.25" style="522" bestFit="1" customWidth="1"/>
    <col min="5126" max="5126" width="33.25" style="522" customWidth="1"/>
    <col min="5127" max="5376" width="9" style="522"/>
    <col min="5377" max="5377" width="6.375" style="522" customWidth="1"/>
    <col min="5378" max="5378" width="39.75" style="522" customWidth="1"/>
    <col min="5379" max="5379" width="7.75" style="522" customWidth="1"/>
    <col min="5380" max="5381" width="5.25" style="522" bestFit="1" customWidth="1"/>
    <col min="5382" max="5382" width="33.25" style="522" customWidth="1"/>
    <col min="5383" max="5632" width="9" style="522"/>
    <col min="5633" max="5633" width="6.375" style="522" customWidth="1"/>
    <col min="5634" max="5634" width="39.75" style="522" customWidth="1"/>
    <col min="5635" max="5635" width="7.75" style="522" customWidth="1"/>
    <col min="5636" max="5637" width="5.25" style="522" bestFit="1" customWidth="1"/>
    <col min="5638" max="5638" width="33.25" style="522" customWidth="1"/>
    <col min="5639" max="5888" width="9" style="522"/>
    <col min="5889" max="5889" width="6.375" style="522" customWidth="1"/>
    <col min="5890" max="5890" width="39.75" style="522" customWidth="1"/>
    <col min="5891" max="5891" width="7.75" style="522" customWidth="1"/>
    <col min="5892" max="5893" width="5.25" style="522" bestFit="1" customWidth="1"/>
    <col min="5894" max="5894" width="33.25" style="522" customWidth="1"/>
    <col min="5895" max="6144" width="9" style="522"/>
    <col min="6145" max="6145" width="6.375" style="522" customWidth="1"/>
    <col min="6146" max="6146" width="39.75" style="522" customWidth="1"/>
    <col min="6147" max="6147" width="7.75" style="522" customWidth="1"/>
    <col min="6148" max="6149" width="5.25" style="522" bestFit="1" customWidth="1"/>
    <col min="6150" max="6150" width="33.25" style="522" customWidth="1"/>
    <col min="6151" max="6400" width="9" style="522"/>
    <col min="6401" max="6401" width="6.375" style="522" customWidth="1"/>
    <col min="6402" max="6402" width="39.75" style="522" customWidth="1"/>
    <col min="6403" max="6403" width="7.75" style="522" customWidth="1"/>
    <col min="6404" max="6405" width="5.25" style="522" bestFit="1" customWidth="1"/>
    <col min="6406" max="6406" width="33.25" style="522" customWidth="1"/>
    <col min="6407" max="6656" width="9" style="522"/>
    <col min="6657" max="6657" width="6.375" style="522" customWidth="1"/>
    <col min="6658" max="6658" width="39.75" style="522" customWidth="1"/>
    <col min="6659" max="6659" width="7.75" style="522" customWidth="1"/>
    <col min="6660" max="6661" width="5.25" style="522" bestFit="1" customWidth="1"/>
    <col min="6662" max="6662" width="33.25" style="522" customWidth="1"/>
    <col min="6663" max="6912" width="9" style="522"/>
    <col min="6913" max="6913" width="6.375" style="522" customWidth="1"/>
    <col min="6914" max="6914" width="39.75" style="522" customWidth="1"/>
    <col min="6915" max="6915" width="7.75" style="522" customWidth="1"/>
    <col min="6916" max="6917" width="5.25" style="522" bestFit="1" customWidth="1"/>
    <col min="6918" max="6918" width="33.25" style="522" customWidth="1"/>
    <col min="6919" max="7168" width="9" style="522"/>
    <col min="7169" max="7169" width="6.375" style="522" customWidth="1"/>
    <col min="7170" max="7170" width="39.75" style="522" customWidth="1"/>
    <col min="7171" max="7171" width="7.75" style="522" customWidth="1"/>
    <col min="7172" max="7173" width="5.25" style="522" bestFit="1" customWidth="1"/>
    <col min="7174" max="7174" width="33.25" style="522" customWidth="1"/>
    <col min="7175" max="7424" width="9" style="522"/>
    <col min="7425" max="7425" width="6.375" style="522" customWidth="1"/>
    <col min="7426" max="7426" width="39.75" style="522" customWidth="1"/>
    <col min="7427" max="7427" width="7.75" style="522" customWidth="1"/>
    <col min="7428" max="7429" width="5.25" style="522" bestFit="1" customWidth="1"/>
    <col min="7430" max="7430" width="33.25" style="522" customWidth="1"/>
    <col min="7431" max="7680" width="9" style="522"/>
    <col min="7681" max="7681" width="6.375" style="522" customWidth="1"/>
    <col min="7682" max="7682" width="39.75" style="522" customWidth="1"/>
    <col min="7683" max="7683" width="7.75" style="522" customWidth="1"/>
    <col min="7684" max="7685" width="5.25" style="522" bestFit="1" customWidth="1"/>
    <col min="7686" max="7686" width="33.25" style="522" customWidth="1"/>
    <col min="7687" max="7936" width="9" style="522"/>
    <col min="7937" max="7937" width="6.375" style="522" customWidth="1"/>
    <col min="7938" max="7938" width="39.75" style="522" customWidth="1"/>
    <col min="7939" max="7939" width="7.75" style="522" customWidth="1"/>
    <col min="7940" max="7941" width="5.25" style="522" bestFit="1" customWidth="1"/>
    <col min="7942" max="7942" width="33.25" style="522" customWidth="1"/>
    <col min="7943" max="8192" width="9" style="522"/>
    <col min="8193" max="8193" width="6.375" style="522" customWidth="1"/>
    <col min="8194" max="8194" width="39.75" style="522" customWidth="1"/>
    <col min="8195" max="8195" width="7.75" style="522" customWidth="1"/>
    <col min="8196" max="8197" width="5.25" style="522" bestFit="1" customWidth="1"/>
    <col min="8198" max="8198" width="33.25" style="522" customWidth="1"/>
    <col min="8199" max="8448" width="9" style="522"/>
    <col min="8449" max="8449" width="6.375" style="522" customWidth="1"/>
    <col min="8450" max="8450" width="39.75" style="522" customWidth="1"/>
    <col min="8451" max="8451" width="7.75" style="522" customWidth="1"/>
    <col min="8452" max="8453" width="5.25" style="522" bestFit="1" customWidth="1"/>
    <col min="8454" max="8454" width="33.25" style="522" customWidth="1"/>
    <col min="8455" max="8704" width="9" style="522"/>
    <col min="8705" max="8705" width="6.375" style="522" customWidth="1"/>
    <col min="8706" max="8706" width="39.75" style="522" customWidth="1"/>
    <col min="8707" max="8707" width="7.75" style="522" customWidth="1"/>
    <col min="8708" max="8709" width="5.25" style="522" bestFit="1" customWidth="1"/>
    <col min="8710" max="8710" width="33.25" style="522" customWidth="1"/>
    <col min="8711" max="8960" width="9" style="522"/>
    <col min="8961" max="8961" width="6.375" style="522" customWidth="1"/>
    <col min="8962" max="8962" width="39.75" style="522" customWidth="1"/>
    <col min="8963" max="8963" width="7.75" style="522" customWidth="1"/>
    <col min="8964" max="8965" width="5.25" style="522" bestFit="1" customWidth="1"/>
    <col min="8966" max="8966" width="33.25" style="522" customWidth="1"/>
    <col min="8967" max="9216" width="9" style="522"/>
    <col min="9217" max="9217" width="6.375" style="522" customWidth="1"/>
    <col min="9218" max="9218" width="39.75" style="522" customWidth="1"/>
    <col min="9219" max="9219" width="7.75" style="522" customWidth="1"/>
    <col min="9220" max="9221" width="5.25" style="522" bestFit="1" customWidth="1"/>
    <col min="9222" max="9222" width="33.25" style="522" customWidth="1"/>
    <col min="9223" max="9472" width="9" style="522"/>
    <col min="9473" max="9473" width="6.375" style="522" customWidth="1"/>
    <col min="9474" max="9474" width="39.75" style="522" customWidth="1"/>
    <col min="9475" max="9475" width="7.75" style="522" customWidth="1"/>
    <col min="9476" max="9477" width="5.25" style="522" bestFit="1" customWidth="1"/>
    <col min="9478" max="9478" width="33.25" style="522" customWidth="1"/>
    <col min="9479" max="9728" width="9" style="522"/>
    <col min="9729" max="9729" width="6.375" style="522" customWidth="1"/>
    <col min="9730" max="9730" width="39.75" style="522" customWidth="1"/>
    <col min="9731" max="9731" width="7.75" style="522" customWidth="1"/>
    <col min="9732" max="9733" width="5.25" style="522" bestFit="1" customWidth="1"/>
    <col min="9734" max="9734" width="33.25" style="522" customWidth="1"/>
    <col min="9735" max="9984" width="9" style="522"/>
    <col min="9985" max="9985" width="6.375" style="522" customWidth="1"/>
    <col min="9986" max="9986" width="39.75" style="522" customWidth="1"/>
    <col min="9987" max="9987" width="7.75" style="522" customWidth="1"/>
    <col min="9988" max="9989" width="5.25" style="522" bestFit="1" customWidth="1"/>
    <col min="9990" max="9990" width="33.25" style="522" customWidth="1"/>
    <col min="9991" max="10240" width="9" style="522"/>
    <col min="10241" max="10241" width="6.375" style="522" customWidth="1"/>
    <col min="10242" max="10242" width="39.75" style="522" customWidth="1"/>
    <col min="10243" max="10243" width="7.75" style="522" customWidth="1"/>
    <col min="10244" max="10245" width="5.25" style="522" bestFit="1" customWidth="1"/>
    <col min="10246" max="10246" width="33.25" style="522" customWidth="1"/>
    <col min="10247" max="10496" width="9" style="522"/>
    <col min="10497" max="10497" width="6.375" style="522" customWidth="1"/>
    <col min="10498" max="10498" width="39.75" style="522" customWidth="1"/>
    <col min="10499" max="10499" width="7.75" style="522" customWidth="1"/>
    <col min="10500" max="10501" width="5.25" style="522" bestFit="1" customWidth="1"/>
    <col min="10502" max="10502" width="33.25" style="522" customWidth="1"/>
    <col min="10503" max="10752" width="9" style="522"/>
    <col min="10753" max="10753" width="6.375" style="522" customWidth="1"/>
    <col min="10754" max="10754" width="39.75" style="522" customWidth="1"/>
    <col min="10755" max="10755" width="7.75" style="522" customWidth="1"/>
    <col min="10756" max="10757" width="5.25" style="522" bestFit="1" customWidth="1"/>
    <col min="10758" max="10758" width="33.25" style="522" customWidth="1"/>
    <col min="10759" max="11008" width="9" style="522"/>
    <col min="11009" max="11009" width="6.375" style="522" customWidth="1"/>
    <col min="11010" max="11010" width="39.75" style="522" customWidth="1"/>
    <col min="11011" max="11011" width="7.75" style="522" customWidth="1"/>
    <col min="11012" max="11013" width="5.25" style="522" bestFit="1" customWidth="1"/>
    <col min="11014" max="11014" width="33.25" style="522" customWidth="1"/>
    <col min="11015" max="11264" width="9" style="522"/>
    <col min="11265" max="11265" width="6.375" style="522" customWidth="1"/>
    <col min="11266" max="11266" width="39.75" style="522" customWidth="1"/>
    <col min="11267" max="11267" width="7.75" style="522" customWidth="1"/>
    <col min="11268" max="11269" width="5.25" style="522" bestFit="1" customWidth="1"/>
    <col min="11270" max="11270" width="33.25" style="522" customWidth="1"/>
    <col min="11271" max="11520" width="9" style="522"/>
    <col min="11521" max="11521" width="6.375" style="522" customWidth="1"/>
    <col min="11522" max="11522" width="39.75" style="522" customWidth="1"/>
    <col min="11523" max="11523" width="7.75" style="522" customWidth="1"/>
    <col min="11524" max="11525" width="5.25" style="522" bestFit="1" customWidth="1"/>
    <col min="11526" max="11526" width="33.25" style="522" customWidth="1"/>
    <col min="11527" max="11776" width="9" style="522"/>
    <col min="11777" max="11777" width="6.375" style="522" customWidth="1"/>
    <col min="11778" max="11778" width="39.75" style="522" customWidth="1"/>
    <col min="11779" max="11779" width="7.75" style="522" customWidth="1"/>
    <col min="11780" max="11781" width="5.25" style="522" bestFit="1" customWidth="1"/>
    <col min="11782" max="11782" width="33.25" style="522" customWidth="1"/>
    <col min="11783" max="12032" width="9" style="522"/>
    <col min="12033" max="12033" width="6.375" style="522" customWidth="1"/>
    <col min="12034" max="12034" width="39.75" style="522" customWidth="1"/>
    <col min="12035" max="12035" width="7.75" style="522" customWidth="1"/>
    <col min="12036" max="12037" width="5.25" style="522" bestFit="1" customWidth="1"/>
    <col min="12038" max="12038" width="33.25" style="522" customWidth="1"/>
    <col min="12039" max="12288" width="9" style="522"/>
    <col min="12289" max="12289" width="6.375" style="522" customWidth="1"/>
    <col min="12290" max="12290" width="39.75" style="522" customWidth="1"/>
    <col min="12291" max="12291" width="7.75" style="522" customWidth="1"/>
    <col min="12292" max="12293" width="5.25" style="522" bestFit="1" customWidth="1"/>
    <col min="12294" max="12294" width="33.25" style="522" customWidth="1"/>
    <col min="12295" max="12544" width="9" style="522"/>
    <col min="12545" max="12545" width="6.375" style="522" customWidth="1"/>
    <col min="12546" max="12546" width="39.75" style="522" customWidth="1"/>
    <col min="12547" max="12547" width="7.75" style="522" customWidth="1"/>
    <col min="12548" max="12549" width="5.25" style="522" bestFit="1" customWidth="1"/>
    <col min="12550" max="12550" width="33.25" style="522" customWidth="1"/>
    <col min="12551" max="12800" width="9" style="522"/>
    <col min="12801" max="12801" width="6.375" style="522" customWidth="1"/>
    <col min="12802" max="12802" width="39.75" style="522" customWidth="1"/>
    <col min="12803" max="12803" width="7.75" style="522" customWidth="1"/>
    <col min="12804" max="12805" width="5.25" style="522" bestFit="1" customWidth="1"/>
    <col min="12806" max="12806" width="33.25" style="522" customWidth="1"/>
    <col min="12807" max="13056" width="9" style="522"/>
    <col min="13057" max="13057" width="6.375" style="522" customWidth="1"/>
    <col min="13058" max="13058" width="39.75" style="522" customWidth="1"/>
    <col min="13059" max="13059" width="7.75" style="522" customWidth="1"/>
    <col min="13060" max="13061" width="5.25" style="522" bestFit="1" customWidth="1"/>
    <col min="13062" max="13062" width="33.25" style="522" customWidth="1"/>
    <col min="13063" max="13312" width="9" style="522"/>
    <col min="13313" max="13313" width="6.375" style="522" customWidth="1"/>
    <col min="13314" max="13314" width="39.75" style="522" customWidth="1"/>
    <col min="13315" max="13315" width="7.75" style="522" customWidth="1"/>
    <col min="13316" max="13317" width="5.25" style="522" bestFit="1" customWidth="1"/>
    <col min="13318" max="13318" width="33.25" style="522" customWidth="1"/>
    <col min="13319" max="13568" width="9" style="522"/>
    <col min="13569" max="13569" width="6.375" style="522" customWidth="1"/>
    <col min="13570" max="13570" width="39.75" style="522" customWidth="1"/>
    <col min="13571" max="13571" width="7.75" style="522" customWidth="1"/>
    <col min="13572" max="13573" width="5.25" style="522" bestFit="1" customWidth="1"/>
    <col min="13574" max="13574" width="33.25" style="522" customWidth="1"/>
    <col min="13575" max="13824" width="9" style="522"/>
    <col min="13825" max="13825" width="6.375" style="522" customWidth="1"/>
    <col min="13826" max="13826" width="39.75" style="522" customWidth="1"/>
    <col min="13827" max="13827" width="7.75" style="522" customWidth="1"/>
    <col min="13828" max="13829" width="5.25" style="522" bestFit="1" customWidth="1"/>
    <col min="13830" max="13830" width="33.25" style="522" customWidth="1"/>
    <col min="13831" max="14080" width="9" style="522"/>
    <col min="14081" max="14081" width="6.375" style="522" customWidth="1"/>
    <col min="14082" max="14082" width="39.75" style="522" customWidth="1"/>
    <col min="14083" max="14083" width="7.75" style="522" customWidth="1"/>
    <col min="14084" max="14085" width="5.25" style="522" bestFit="1" customWidth="1"/>
    <col min="14086" max="14086" width="33.25" style="522" customWidth="1"/>
    <col min="14087" max="14336" width="9" style="522"/>
    <col min="14337" max="14337" width="6.375" style="522" customWidth="1"/>
    <col min="14338" max="14338" width="39.75" style="522" customWidth="1"/>
    <col min="14339" max="14339" width="7.75" style="522" customWidth="1"/>
    <col min="14340" max="14341" width="5.25" style="522" bestFit="1" customWidth="1"/>
    <col min="14342" max="14342" width="33.25" style="522" customWidth="1"/>
    <col min="14343" max="14592" width="9" style="522"/>
    <col min="14593" max="14593" width="6.375" style="522" customWidth="1"/>
    <col min="14594" max="14594" width="39.75" style="522" customWidth="1"/>
    <col min="14595" max="14595" width="7.75" style="522" customWidth="1"/>
    <col min="14596" max="14597" width="5.25" style="522" bestFit="1" customWidth="1"/>
    <col min="14598" max="14598" width="33.25" style="522" customWidth="1"/>
    <col min="14599" max="14848" width="9" style="522"/>
    <col min="14849" max="14849" width="6.375" style="522" customWidth="1"/>
    <col min="14850" max="14850" width="39.75" style="522" customWidth="1"/>
    <col min="14851" max="14851" width="7.75" style="522" customWidth="1"/>
    <col min="14852" max="14853" width="5.25" style="522" bestFit="1" customWidth="1"/>
    <col min="14854" max="14854" width="33.25" style="522" customWidth="1"/>
    <col min="14855" max="15104" width="9" style="522"/>
    <col min="15105" max="15105" width="6.375" style="522" customWidth="1"/>
    <col min="15106" max="15106" width="39.75" style="522" customWidth="1"/>
    <col min="15107" max="15107" width="7.75" style="522" customWidth="1"/>
    <col min="15108" max="15109" width="5.25" style="522" bestFit="1" customWidth="1"/>
    <col min="15110" max="15110" width="33.25" style="522" customWidth="1"/>
    <col min="15111" max="15360" width="9" style="522"/>
    <col min="15361" max="15361" width="6.375" style="522" customWidth="1"/>
    <col min="15362" max="15362" width="39.75" style="522" customWidth="1"/>
    <col min="15363" max="15363" width="7.75" style="522" customWidth="1"/>
    <col min="15364" max="15365" width="5.25" style="522" bestFit="1" customWidth="1"/>
    <col min="15366" max="15366" width="33.25" style="522" customWidth="1"/>
    <col min="15367" max="15616" width="9" style="522"/>
    <col min="15617" max="15617" width="6.375" style="522" customWidth="1"/>
    <col min="15618" max="15618" width="39.75" style="522" customWidth="1"/>
    <col min="15619" max="15619" width="7.75" style="522" customWidth="1"/>
    <col min="15620" max="15621" width="5.25" style="522" bestFit="1" customWidth="1"/>
    <col min="15622" max="15622" width="33.25" style="522" customWidth="1"/>
    <col min="15623" max="15872" width="9" style="522"/>
    <col min="15873" max="15873" width="6.375" style="522" customWidth="1"/>
    <col min="15874" max="15874" width="39.75" style="522" customWidth="1"/>
    <col min="15875" max="15875" width="7.75" style="522" customWidth="1"/>
    <col min="15876" max="15877" width="5.25" style="522" bestFit="1" customWidth="1"/>
    <col min="15878" max="15878" width="33.25" style="522" customWidth="1"/>
    <col min="15879" max="16128" width="9" style="522"/>
    <col min="16129" max="16129" width="6.375" style="522" customWidth="1"/>
    <col min="16130" max="16130" width="39.75" style="522" customWidth="1"/>
    <col min="16131" max="16131" width="7.75" style="522" customWidth="1"/>
    <col min="16132" max="16133" width="5.25" style="522" bestFit="1" customWidth="1"/>
    <col min="16134" max="16134" width="33.25" style="522" customWidth="1"/>
    <col min="16135" max="16384" width="9" style="522"/>
  </cols>
  <sheetData>
    <row r="1" spans="1:6" s="523" customFormat="1" ht="30" customHeight="1">
      <c r="A1" s="618" t="s">
        <v>632</v>
      </c>
      <c r="B1" s="618"/>
      <c r="C1" s="618"/>
      <c r="D1" s="618"/>
      <c r="E1" s="618"/>
      <c r="F1" s="618"/>
    </row>
    <row r="2" spans="1:6" s="523" customFormat="1" ht="15" customHeight="1">
      <c r="A2" s="524"/>
      <c r="B2" s="524"/>
      <c r="C2" s="524"/>
      <c r="D2" s="524"/>
      <c r="E2" s="524"/>
      <c r="F2" s="525">
        <v>45742</v>
      </c>
    </row>
    <row r="3" spans="1:6" s="523" customFormat="1" ht="15.75" customHeight="1">
      <c r="A3" s="619" t="s">
        <v>633</v>
      </c>
      <c r="B3" s="620"/>
      <c r="C3" s="621"/>
      <c r="D3" s="625" t="s">
        <v>634</v>
      </c>
      <c r="E3" s="626"/>
      <c r="F3" s="627" t="s">
        <v>635</v>
      </c>
    </row>
    <row r="4" spans="1:6" s="523" customFormat="1" ht="15.75" customHeight="1">
      <c r="A4" s="622"/>
      <c r="B4" s="623"/>
      <c r="C4" s="624"/>
      <c r="D4" s="526" t="s">
        <v>636</v>
      </c>
      <c r="E4" s="526" t="s">
        <v>637</v>
      </c>
      <c r="F4" s="627"/>
    </row>
    <row r="5" spans="1:6" s="523" customFormat="1" ht="21.95" customHeight="1">
      <c r="A5" s="611" t="s">
        <v>638</v>
      </c>
      <c r="B5" s="527" t="s">
        <v>639</v>
      </c>
      <c r="C5" s="528"/>
      <c r="D5" s="529" t="s">
        <v>640</v>
      </c>
      <c r="E5" s="529"/>
      <c r="F5" s="530"/>
    </row>
    <row r="6" spans="1:6" s="523" customFormat="1" ht="21.95" customHeight="1">
      <c r="A6" s="612"/>
      <c r="B6" s="527" t="s">
        <v>641</v>
      </c>
      <c r="C6" s="528"/>
      <c r="D6" s="529" t="s">
        <v>640</v>
      </c>
      <c r="E6" s="529"/>
      <c r="F6" s="530" t="s">
        <v>642</v>
      </c>
    </row>
    <row r="7" spans="1:6" s="523" customFormat="1" ht="21.95" customHeight="1">
      <c r="A7" s="612"/>
      <c r="B7" s="527" t="s">
        <v>643</v>
      </c>
      <c r="C7" s="528" t="s">
        <v>644</v>
      </c>
      <c r="D7" s="529" t="s">
        <v>640</v>
      </c>
      <c r="E7" s="529"/>
      <c r="F7" s="530"/>
    </row>
    <row r="8" spans="1:6" s="523" customFormat="1" ht="21.95" customHeight="1">
      <c r="A8" s="612"/>
      <c r="B8" s="527" t="s">
        <v>645</v>
      </c>
      <c r="C8" s="528"/>
      <c r="D8" s="529" t="s">
        <v>640</v>
      </c>
      <c r="E8" s="529"/>
      <c r="F8" s="530"/>
    </row>
    <row r="9" spans="1:6" s="523" customFormat="1" ht="21.95" customHeight="1">
      <c r="A9" s="612"/>
      <c r="B9" s="527" t="s">
        <v>646</v>
      </c>
      <c r="C9" s="528"/>
      <c r="D9" s="529" t="s">
        <v>640</v>
      </c>
      <c r="E9" s="529"/>
      <c r="F9" s="530"/>
    </row>
    <row r="10" spans="1:6" s="523" customFormat="1" ht="21.95" customHeight="1">
      <c r="A10" s="612"/>
      <c r="B10" s="628" t="s">
        <v>647</v>
      </c>
      <c r="C10" s="629"/>
      <c r="D10" s="529" t="s">
        <v>640</v>
      </c>
      <c r="E10" s="531"/>
      <c r="F10" s="530"/>
    </row>
    <row r="11" spans="1:6" s="523" customFormat="1" ht="21.95" customHeight="1">
      <c r="A11" s="612"/>
      <c r="B11" s="527" t="s">
        <v>648</v>
      </c>
      <c r="C11" s="528"/>
      <c r="D11" s="529" t="s">
        <v>649</v>
      </c>
      <c r="E11" s="529"/>
      <c r="F11" s="530"/>
    </row>
    <row r="12" spans="1:6" s="523" customFormat="1" ht="21.95" customHeight="1">
      <c r="A12" s="612"/>
      <c r="B12" s="527" t="s">
        <v>650</v>
      </c>
      <c r="C12" s="528"/>
      <c r="D12" s="529" t="s">
        <v>640</v>
      </c>
      <c r="E12" s="529"/>
      <c r="F12" s="530" t="s">
        <v>651</v>
      </c>
    </row>
    <row r="13" spans="1:6" s="523" customFormat="1" ht="21.95" customHeight="1">
      <c r="A13" s="612"/>
      <c r="B13" s="527" t="s">
        <v>652</v>
      </c>
      <c r="C13" s="528"/>
      <c r="D13" s="529" t="s">
        <v>640</v>
      </c>
      <c r="E13" s="529"/>
      <c r="F13" s="530" t="s">
        <v>653</v>
      </c>
    </row>
    <row r="14" spans="1:6" s="523" customFormat="1" ht="21.95" customHeight="1">
      <c r="A14" s="612"/>
      <c r="B14" s="527" t="s">
        <v>654</v>
      </c>
      <c r="C14" s="528" t="s">
        <v>644</v>
      </c>
      <c r="D14" s="529" t="s">
        <v>640</v>
      </c>
      <c r="E14" s="529"/>
      <c r="F14" s="530"/>
    </row>
    <row r="15" spans="1:6" s="523" customFormat="1" ht="21.95" customHeight="1">
      <c r="A15" s="612"/>
      <c r="B15" s="527" t="s">
        <v>655</v>
      </c>
      <c r="C15" s="528"/>
      <c r="D15" s="529" t="s">
        <v>640</v>
      </c>
      <c r="E15" s="529"/>
      <c r="F15" s="530" t="s">
        <v>656</v>
      </c>
    </row>
    <row r="16" spans="1:6" s="523" customFormat="1" ht="21.95" customHeight="1">
      <c r="A16" s="608" t="s">
        <v>657</v>
      </c>
      <c r="B16" s="527" t="s">
        <v>658</v>
      </c>
      <c r="C16" s="528" t="s">
        <v>659</v>
      </c>
      <c r="D16" s="529"/>
      <c r="E16" s="529" t="s">
        <v>640</v>
      </c>
      <c r="F16" s="530" t="s">
        <v>660</v>
      </c>
    </row>
    <row r="17" spans="1:6" s="523" customFormat="1" ht="21.95" customHeight="1">
      <c r="A17" s="609"/>
      <c r="B17" s="527" t="s">
        <v>661</v>
      </c>
      <c r="C17" s="528" t="s">
        <v>662</v>
      </c>
      <c r="D17" s="529" t="s">
        <v>640</v>
      </c>
      <c r="E17" s="529"/>
      <c r="F17" s="530"/>
    </row>
    <row r="18" spans="1:6" s="523" customFormat="1" ht="21.95" customHeight="1">
      <c r="A18" s="609"/>
      <c r="B18" s="527" t="s">
        <v>663</v>
      </c>
      <c r="C18" s="528"/>
      <c r="D18" s="529" t="s">
        <v>640</v>
      </c>
      <c r="E18" s="529"/>
      <c r="F18" s="530"/>
    </row>
    <row r="19" spans="1:6" s="523" customFormat="1" ht="30" customHeight="1">
      <c r="A19" s="609"/>
      <c r="B19" s="532" t="s">
        <v>664</v>
      </c>
      <c r="C19" s="528" t="s">
        <v>665</v>
      </c>
      <c r="D19" s="529" t="s">
        <v>640</v>
      </c>
      <c r="E19" s="529"/>
      <c r="F19" s="530"/>
    </row>
    <row r="20" spans="1:6" s="523" customFormat="1" ht="21.95" customHeight="1">
      <c r="A20" s="609"/>
      <c r="B20" s="527" t="s">
        <v>666</v>
      </c>
      <c r="C20" s="528"/>
      <c r="D20" s="529" t="s">
        <v>640</v>
      </c>
      <c r="E20" s="529"/>
      <c r="F20" s="530"/>
    </row>
    <row r="21" spans="1:6" s="523" customFormat="1" ht="21.95" customHeight="1">
      <c r="A21" s="609"/>
      <c r="B21" s="527" t="s">
        <v>667</v>
      </c>
      <c r="C21" s="528"/>
      <c r="D21" s="529" t="s">
        <v>640</v>
      </c>
      <c r="E21" s="529"/>
      <c r="F21" s="530" t="s">
        <v>668</v>
      </c>
    </row>
    <row r="22" spans="1:6" s="523" customFormat="1" ht="21.95" customHeight="1">
      <c r="A22" s="608" t="s">
        <v>669</v>
      </c>
      <c r="B22" s="527" t="s">
        <v>670</v>
      </c>
      <c r="C22" s="528" t="s">
        <v>665</v>
      </c>
      <c r="D22" s="529" t="s">
        <v>640</v>
      </c>
      <c r="E22" s="529"/>
      <c r="F22" s="530"/>
    </row>
    <row r="23" spans="1:6" s="523" customFormat="1" ht="21.95" customHeight="1">
      <c r="A23" s="609"/>
      <c r="B23" s="527" t="s">
        <v>671</v>
      </c>
      <c r="C23" s="528" t="s">
        <v>665</v>
      </c>
      <c r="D23" s="529" t="s">
        <v>640</v>
      </c>
      <c r="E23" s="529"/>
      <c r="F23" s="530"/>
    </row>
    <row r="24" spans="1:6" s="523" customFormat="1" ht="21.95" customHeight="1">
      <c r="A24" s="609"/>
      <c r="B24" s="527" t="s">
        <v>672</v>
      </c>
      <c r="C24" s="528"/>
      <c r="D24" s="529"/>
      <c r="E24" s="529" t="s">
        <v>640</v>
      </c>
      <c r="F24" s="530" t="s">
        <v>673</v>
      </c>
    </row>
    <row r="25" spans="1:6" s="523" customFormat="1" ht="21.95" customHeight="1">
      <c r="A25" s="609"/>
      <c r="B25" s="527" t="s">
        <v>674</v>
      </c>
      <c r="C25" s="528" t="s">
        <v>662</v>
      </c>
      <c r="D25" s="529" t="s">
        <v>640</v>
      </c>
      <c r="E25" s="529"/>
      <c r="F25" s="530"/>
    </row>
    <row r="26" spans="1:6" s="523" customFormat="1" ht="21.95" customHeight="1">
      <c r="A26" s="610"/>
      <c r="B26" s="527" t="s">
        <v>675</v>
      </c>
      <c r="C26" s="528" t="s">
        <v>665</v>
      </c>
      <c r="D26" s="529" t="s">
        <v>640</v>
      </c>
      <c r="E26" s="529"/>
      <c r="F26" s="530"/>
    </row>
    <row r="27" spans="1:6" s="523" customFormat="1" ht="21.95" customHeight="1">
      <c r="A27" s="611" t="s">
        <v>676</v>
      </c>
      <c r="B27" s="527" t="s">
        <v>677</v>
      </c>
      <c r="C27" s="528" t="s">
        <v>665</v>
      </c>
      <c r="D27" s="529" t="s">
        <v>640</v>
      </c>
      <c r="E27" s="529"/>
      <c r="F27" s="530" t="s">
        <v>678</v>
      </c>
    </row>
    <row r="28" spans="1:6" s="523" customFormat="1" ht="21.95" customHeight="1">
      <c r="A28" s="612"/>
      <c r="B28" s="527" t="s">
        <v>679</v>
      </c>
      <c r="C28" s="528" t="s">
        <v>665</v>
      </c>
      <c r="D28" s="529" t="s">
        <v>640</v>
      </c>
      <c r="E28" s="529"/>
      <c r="F28" s="530"/>
    </row>
    <row r="29" spans="1:6" s="523" customFormat="1" ht="21.95" customHeight="1">
      <c r="A29" s="613"/>
      <c r="B29" s="527" t="s">
        <v>680</v>
      </c>
      <c r="C29" s="528" t="s">
        <v>665</v>
      </c>
      <c r="D29" s="529" t="s">
        <v>640</v>
      </c>
      <c r="E29" s="529"/>
      <c r="F29" s="530" t="s">
        <v>681</v>
      </c>
    </row>
    <row r="30" spans="1:6" s="523" customFormat="1" ht="21.95" customHeight="1">
      <c r="A30" s="613"/>
      <c r="B30" s="527" t="s">
        <v>682</v>
      </c>
      <c r="C30" s="528"/>
      <c r="D30" s="529" t="s">
        <v>640</v>
      </c>
      <c r="E30" s="529"/>
      <c r="F30" s="530"/>
    </row>
    <row r="31" spans="1:6" s="523" customFormat="1" ht="21.95" customHeight="1">
      <c r="A31" s="613"/>
      <c r="B31" s="527" t="s">
        <v>683</v>
      </c>
      <c r="C31" s="528"/>
      <c r="D31" s="529" t="s">
        <v>640</v>
      </c>
      <c r="E31" s="529"/>
      <c r="F31" s="530"/>
    </row>
    <row r="32" spans="1:6" s="523" customFormat="1" ht="21.95" customHeight="1">
      <c r="A32" s="613"/>
      <c r="B32" s="527" t="s">
        <v>684</v>
      </c>
      <c r="C32" s="528"/>
      <c r="D32" s="529" t="s">
        <v>640</v>
      </c>
      <c r="E32" s="529"/>
      <c r="F32" s="530"/>
    </row>
    <row r="33" spans="1:6" s="523" customFormat="1" ht="21.95" customHeight="1">
      <c r="A33" s="613"/>
      <c r="B33" s="527" t="s">
        <v>685</v>
      </c>
      <c r="C33" s="528"/>
      <c r="D33" s="529" t="s">
        <v>640</v>
      </c>
      <c r="E33" s="529"/>
      <c r="F33" s="530" t="s">
        <v>686</v>
      </c>
    </row>
    <row r="34" spans="1:6" s="523" customFormat="1" ht="21.95" customHeight="1">
      <c r="A34" s="613"/>
      <c r="B34" s="527" t="s">
        <v>687</v>
      </c>
      <c r="C34" s="528"/>
      <c r="D34" s="529"/>
      <c r="E34" s="529" t="s">
        <v>640</v>
      </c>
      <c r="F34" s="530"/>
    </row>
    <row r="35" spans="1:6" s="523" customFormat="1" ht="21.95" customHeight="1">
      <c r="A35" s="613"/>
      <c r="B35" s="527" t="s">
        <v>688</v>
      </c>
      <c r="C35" s="528"/>
      <c r="D35" s="529" t="s">
        <v>640</v>
      </c>
      <c r="E35" s="529"/>
      <c r="F35" s="530"/>
    </row>
    <row r="36" spans="1:6" s="523" customFormat="1" ht="21.95" customHeight="1">
      <c r="A36" s="613"/>
      <c r="B36" s="527" t="s">
        <v>689</v>
      </c>
      <c r="C36" s="528"/>
      <c r="D36" s="529"/>
      <c r="E36" s="529" t="s">
        <v>640</v>
      </c>
      <c r="F36" s="530"/>
    </row>
    <row r="37" spans="1:6" s="523" customFormat="1" ht="21.95" customHeight="1">
      <c r="A37" s="614"/>
      <c r="B37" s="527" t="s">
        <v>690</v>
      </c>
      <c r="C37" s="528"/>
      <c r="D37" s="529"/>
      <c r="E37" s="529" t="s">
        <v>640</v>
      </c>
      <c r="F37" s="530" t="s">
        <v>691</v>
      </c>
    </row>
    <row r="38" spans="1:6" s="523" customFormat="1" ht="21.95" customHeight="1">
      <c r="A38" s="615" t="s">
        <v>692</v>
      </c>
      <c r="B38" s="616"/>
      <c r="C38" s="616"/>
      <c r="D38" s="616"/>
      <c r="E38" s="616"/>
      <c r="F38" s="617"/>
    </row>
    <row r="39" spans="1:6" s="523" customFormat="1" ht="21.95" customHeight="1">
      <c r="A39" s="523" t="s">
        <v>693</v>
      </c>
      <c r="B39" s="523" t="s">
        <v>694</v>
      </c>
    </row>
    <row r="40" spans="1:6" s="523" customFormat="1" ht="21.95" customHeight="1">
      <c r="A40" s="523" t="s">
        <v>695</v>
      </c>
      <c r="B40" s="523" t="s">
        <v>696</v>
      </c>
    </row>
    <row r="41" spans="1:6" s="523" customFormat="1" ht="21.95" customHeight="1">
      <c r="A41" s="523" t="s">
        <v>697</v>
      </c>
      <c r="B41" s="523" t="s">
        <v>698</v>
      </c>
      <c r="C41" s="533"/>
      <c r="D41" s="533"/>
      <c r="E41" s="533"/>
      <c r="F41" s="533"/>
    </row>
    <row r="42" spans="1:6" s="523" customFormat="1" ht="21.95" customHeight="1">
      <c r="A42" s="523" t="s">
        <v>699</v>
      </c>
      <c r="B42" s="523" t="s">
        <v>700</v>
      </c>
      <c r="C42" s="533"/>
      <c r="D42" s="533"/>
      <c r="E42" s="533"/>
      <c r="F42" s="533"/>
    </row>
    <row r="43" spans="1:6" s="523" customFormat="1" ht="21.95" customHeight="1">
      <c r="B43" s="523" t="s">
        <v>701</v>
      </c>
      <c r="C43" s="533"/>
      <c r="D43" s="533"/>
      <c r="E43" s="533"/>
      <c r="F43" s="533"/>
    </row>
    <row r="44" spans="1:6" s="523" customFormat="1" ht="21.95" customHeight="1">
      <c r="A44" s="534" t="s">
        <v>702</v>
      </c>
      <c r="B44" s="535" t="s">
        <v>703</v>
      </c>
    </row>
    <row r="45" spans="1:6" s="523" customFormat="1"/>
  </sheetData>
  <mergeCells count="10">
    <mergeCell ref="A16:A21"/>
    <mergeCell ref="A22:A26"/>
    <mergeCell ref="A27:A37"/>
    <mergeCell ref="A38:F38"/>
    <mergeCell ref="A1:F1"/>
    <mergeCell ref="A3:C4"/>
    <mergeCell ref="D3:E3"/>
    <mergeCell ref="F3:F4"/>
    <mergeCell ref="A5:A15"/>
    <mergeCell ref="B10:C10"/>
  </mergeCells>
  <phoneticPr fontId="51"/>
  <pageMargins left="0.98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06D6-FAF5-4FA2-A270-06FDC18FD339}">
  <sheetPr>
    <tabColor theme="9" tint="0.79998168889431442"/>
  </sheetPr>
  <dimension ref="A1:W71"/>
  <sheetViews>
    <sheetView showZeros="0" view="pageBreakPreview" zoomScale="85" zoomScaleNormal="66" zoomScaleSheetLayoutView="85" workbookViewId="0">
      <selection activeCell="F11" sqref="F11"/>
    </sheetView>
  </sheetViews>
  <sheetFormatPr defaultColWidth="8.75" defaultRowHeight="15.75"/>
  <cols>
    <col min="1" max="1" width="28.75" style="62" customWidth="1"/>
    <col min="2" max="3" width="4.75" style="62" customWidth="1"/>
    <col min="4" max="4" width="10.75" style="62" customWidth="1"/>
    <col min="5" max="5" width="19.25" style="62" customWidth="1"/>
    <col min="6" max="6" width="12" style="62" customWidth="1"/>
    <col min="7" max="8" width="6.75" style="62" customWidth="1"/>
    <col min="9" max="9" width="5.75" style="66" customWidth="1"/>
    <col min="10" max="10" width="11.75" style="62" customWidth="1"/>
    <col min="11" max="11" width="2.75" style="62" customWidth="1"/>
    <col min="12" max="12" width="1.75" style="62" customWidth="1"/>
    <col min="13" max="13" width="7" style="67" bestFit="1" customWidth="1"/>
    <col min="14" max="14" width="6.75" style="62" customWidth="1"/>
    <col min="15" max="15" width="7" style="67" bestFit="1" customWidth="1"/>
    <col min="16" max="16" width="1.75" style="62" customWidth="1"/>
    <col min="17" max="17" width="8.75" style="62"/>
    <col min="18" max="18" width="21.125" style="62" customWidth="1"/>
    <col min="19" max="19" width="14" style="62" customWidth="1"/>
    <col min="20" max="16384" width="8.75" style="62"/>
  </cols>
  <sheetData>
    <row r="1" spans="1:19" ht="16.5" thickBot="1">
      <c r="A1" s="57" t="s">
        <v>161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 t="s">
        <v>56</v>
      </c>
      <c r="N1" s="58"/>
      <c r="O1" s="60"/>
      <c r="P1" s="61"/>
    </row>
    <row r="2" spans="1:19" ht="15.6" customHeight="1" thickBot="1">
      <c r="A2" s="630" t="s">
        <v>57</v>
      </c>
      <c r="B2" s="631"/>
      <c r="C2" s="632" t="s">
        <v>58</v>
      </c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4"/>
    </row>
    <row r="3" spans="1:19">
      <c r="A3" s="63" t="s">
        <v>59</v>
      </c>
      <c r="B3" s="62" t="s">
        <v>60</v>
      </c>
      <c r="C3" s="64"/>
      <c r="E3" s="62" t="s">
        <v>61</v>
      </c>
      <c r="F3" s="65">
        <f>第１号内訳書!I14</f>
        <v>0</v>
      </c>
      <c r="G3" s="62" t="s">
        <v>162</v>
      </c>
      <c r="P3" s="68"/>
    </row>
    <row r="4" spans="1:19" ht="15.6" customHeight="1">
      <c r="A4" s="69" t="s">
        <v>62</v>
      </c>
      <c r="B4" s="70" t="s">
        <v>63</v>
      </c>
      <c r="C4" s="71"/>
      <c r="D4" s="70"/>
      <c r="E4" s="70" t="s">
        <v>61</v>
      </c>
      <c r="F4" s="72">
        <f>第２号内訳書!I14</f>
        <v>0</v>
      </c>
      <c r="G4" s="70" t="s">
        <v>162</v>
      </c>
      <c r="H4" s="70"/>
      <c r="I4" s="73"/>
      <c r="J4" s="70"/>
      <c r="K4" s="70"/>
      <c r="L4" s="70"/>
      <c r="M4" s="74"/>
      <c r="N4" s="70"/>
      <c r="O4" s="74"/>
      <c r="P4" s="75"/>
    </row>
    <row r="5" spans="1:19">
      <c r="A5" s="69" t="s">
        <v>64</v>
      </c>
      <c r="B5" s="70" t="s">
        <v>65</v>
      </c>
      <c r="C5" s="71"/>
      <c r="D5" s="70"/>
      <c r="E5" s="70" t="s">
        <v>61</v>
      </c>
      <c r="F5" s="72">
        <f>第３号内訳書●!I66</f>
        <v>0</v>
      </c>
      <c r="G5" s="70" t="s">
        <v>162</v>
      </c>
      <c r="H5" s="70"/>
      <c r="I5" s="73"/>
      <c r="J5" s="70"/>
      <c r="K5" s="70"/>
      <c r="L5" s="70"/>
      <c r="M5" s="74"/>
      <c r="N5" s="70"/>
      <c r="O5" s="74"/>
      <c r="P5" s="75"/>
    </row>
    <row r="6" spans="1:19">
      <c r="A6" s="76" t="s">
        <v>66</v>
      </c>
      <c r="B6" s="77" t="s">
        <v>67</v>
      </c>
      <c r="C6" s="78" t="s">
        <v>68</v>
      </c>
      <c r="D6" s="79" t="s">
        <v>69</v>
      </c>
      <c r="E6" s="80" t="s">
        <v>70</v>
      </c>
      <c r="F6" s="81">
        <f>F5</f>
        <v>0</v>
      </c>
      <c r="G6" s="79" t="s">
        <v>236</v>
      </c>
      <c r="H6" s="82">
        <v>4</v>
      </c>
      <c r="I6" s="83" t="s">
        <v>237</v>
      </c>
      <c r="J6" s="81">
        <f>ROUNDDOWN(F6*H6/100,-3)</f>
        <v>0</v>
      </c>
      <c r="K6" s="79" t="s">
        <v>162</v>
      </c>
      <c r="L6" s="79"/>
      <c r="M6" s="82"/>
      <c r="N6" s="79"/>
      <c r="O6" s="82"/>
      <c r="P6" s="84"/>
    </row>
    <row r="7" spans="1:19">
      <c r="A7" s="69" t="s">
        <v>71</v>
      </c>
      <c r="B7" s="70" t="s">
        <v>72</v>
      </c>
      <c r="C7" s="71" t="s">
        <v>73</v>
      </c>
      <c r="D7" s="70" t="s">
        <v>74</v>
      </c>
      <c r="E7" s="85"/>
      <c r="F7" s="70"/>
      <c r="G7" s="70"/>
      <c r="H7" s="70"/>
      <c r="I7" s="86" t="s">
        <v>238</v>
      </c>
      <c r="J7" s="72">
        <f>SUM(F5,J6)</f>
        <v>0</v>
      </c>
      <c r="K7" s="70" t="s">
        <v>162</v>
      </c>
      <c r="L7" s="70"/>
      <c r="M7" s="74"/>
      <c r="N7" s="70"/>
      <c r="O7" s="74"/>
      <c r="P7" s="75"/>
    </row>
    <row r="8" spans="1:19">
      <c r="A8" s="69" t="s">
        <v>75</v>
      </c>
      <c r="B8" s="70" t="s">
        <v>76</v>
      </c>
      <c r="C8" s="71"/>
      <c r="D8" s="70"/>
      <c r="E8" s="70" t="s">
        <v>61</v>
      </c>
      <c r="F8" s="72">
        <f>第４号内訳書●!I12</f>
        <v>0</v>
      </c>
      <c r="G8" s="70" t="s">
        <v>162</v>
      </c>
      <c r="H8" s="70"/>
      <c r="I8" s="73"/>
      <c r="J8" s="70"/>
      <c r="K8" s="70"/>
      <c r="L8" s="70"/>
      <c r="M8" s="74"/>
      <c r="N8" s="70"/>
      <c r="O8" s="74"/>
      <c r="P8" s="75"/>
    </row>
    <row r="9" spans="1:19">
      <c r="A9" s="69" t="s">
        <v>77</v>
      </c>
      <c r="B9" s="70" t="s">
        <v>78</v>
      </c>
      <c r="C9" s="71"/>
      <c r="D9" s="70"/>
      <c r="E9" s="70" t="s">
        <v>61</v>
      </c>
      <c r="F9" s="72">
        <f>第５号内訳書●!I8</f>
        <v>0</v>
      </c>
      <c r="G9" s="70" t="s">
        <v>162</v>
      </c>
      <c r="H9" s="70"/>
      <c r="I9" s="73"/>
      <c r="J9" s="70"/>
      <c r="K9" s="70"/>
      <c r="L9" s="70"/>
      <c r="M9" s="74"/>
      <c r="N9" s="70"/>
      <c r="O9" s="74"/>
      <c r="P9" s="75"/>
    </row>
    <row r="10" spans="1:19">
      <c r="A10" s="69" t="s">
        <v>79</v>
      </c>
      <c r="B10" s="70" t="s">
        <v>80</v>
      </c>
      <c r="C10" s="71" t="s">
        <v>81</v>
      </c>
      <c r="D10" s="70" t="s">
        <v>82</v>
      </c>
      <c r="E10" s="85" t="s">
        <v>70</v>
      </c>
      <c r="F10" s="72">
        <f>SUM(F8,F9)</f>
        <v>0</v>
      </c>
      <c r="G10" s="70" t="s">
        <v>162</v>
      </c>
      <c r="H10" s="70"/>
      <c r="I10" s="73"/>
      <c r="J10" s="70"/>
      <c r="K10" s="70"/>
      <c r="L10" s="70"/>
      <c r="M10" s="74"/>
      <c r="N10" s="70"/>
      <c r="O10" s="74"/>
      <c r="P10" s="75"/>
    </row>
    <row r="11" spans="1:19">
      <c r="A11" s="69" t="s">
        <v>83</v>
      </c>
      <c r="B11" s="70" t="s">
        <v>84</v>
      </c>
      <c r="C11" s="71"/>
      <c r="D11" s="70"/>
      <c r="E11" s="70" t="s">
        <v>61</v>
      </c>
      <c r="F11" s="72">
        <f>内訳書!H36</f>
        <v>0</v>
      </c>
      <c r="G11" s="70" t="s">
        <v>162</v>
      </c>
      <c r="H11" s="70"/>
      <c r="I11" s="73"/>
      <c r="J11" s="70"/>
      <c r="K11" s="70"/>
      <c r="L11" s="70"/>
      <c r="M11" s="74"/>
      <c r="N11" s="70"/>
      <c r="O11" s="74"/>
      <c r="P11" s="75"/>
    </row>
    <row r="12" spans="1:19">
      <c r="A12" s="69" t="s">
        <v>35</v>
      </c>
      <c r="B12" s="70" t="s">
        <v>85</v>
      </c>
      <c r="C12" s="71"/>
      <c r="D12" s="70"/>
      <c r="E12" s="70" t="s">
        <v>61</v>
      </c>
      <c r="F12" s="72"/>
      <c r="G12" s="70" t="s">
        <v>163</v>
      </c>
      <c r="H12" s="70"/>
      <c r="I12" s="73"/>
      <c r="J12" s="70"/>
      <c r="K12" s="70"/>
      <c r="L12" s="70"/>
      <c r="M12" s="74"/>
      <c r="N12" s="70"/>
      <c r="O12" s="74"/>
      <c r="P12" s="75"/>
    </row>
    <row r="13" spans="1:19">
      <c r="A13" s="69" t="s">
        <v>36</v>
      </c>
      <c r="B13" s="70" t="s">
        <v>86</v>
      </c>
      <c r="C13" s="71"/>
      <c r="D13" s="70"/>
      <c r="E13" s="70" t="s">
        <v>61</v>
      </c>
      <c r="F13" s="72">
        <f>内訳書!H42</f>
        <v>0</v>
      </c>
      <c r="G13" s="70" t="s">
        <v>162</v>
      </c>
      <c r="H13" s="70"/>
      <c r="I13" s="73"/>
      <c r="J13" s="70"/>
      <c r="K13" s="70"/>
      <c r="L13" s="70"/>
      <c r="M13" s="74"/>
      <c r="N13" s="70"/>
      <c r="O13" s="74"/>
      <c r="P13" s="75"/>
    </row>
    <row r="14" spans="1:19">
      <c r="A14" s="87" t="s">
        <v>87</v>
      </c>
      <c r="B14" s="88" t="s">
        <v>88</v>
      </c>
      <c r="C14" s="89" t="s">
        <v>89</v>
      </c>
      <c r="D14" s="88" t="s">
        <v>239</v>
      </c>
      <c r="E14" s="90" t="s">
        <v>70</v>
      </c>
      <c r="F14" s="91">
        <f>F10</f>
        <v>0</v>
      </c>
      <c r="G14" s="88" t="s">
        <v>164</v>
      </c>
      <c r="H14" s="88">
        <v>2</v>
      </c>
      <c r="I14" s="92" t="s">
        <v>165</v>
      </c>
      <c r="J14" s="91">
        <f>ROUNDDOWN(F14*H14/100,-3)</f>
        <v>0</v>
      </c>
      <c r="K14" s="88" t="s">
        <v>162</v>
      </c>
      <c r="L14" s="88"/>
      <c r="M14" s="93"/>
      <c r="N14" s="88"/>
      <c r="O14" s="93"/>
      <c r="P14" s="94"/>
    </row>
    <row r="15" spans="1:19" ht="16.5" thickBot="1">
      <c r="A15" s="95" t="s">
        <v>90</v>
      </c>
      <c r="B15" s="96" t="s">
        <v>91</v>
      </c>
      <c r="C15" s="97" t="s">
        <v>92</v>
      </c>
      <c r="D15" s="96" t="s">
        <v>93</v>
      </c>
      <c r="E15" s="98" t="s">
        <v>70</v>
      </c>
      <c r="F15" s="99">
        <f>F3</f>
        <v>0</v>
      </c>
      <c r="G15" s="96" t="s">
        <v>164</v>
      </c>
      <c r="H15" s="281">
        <f>S16</f>
        <v>24.09</v>
      </c>
      <c r="I15" s="101" t="s">
        <v>165</v>
      </c>
      <c r="J15" s="102">
        <f>ROUNDDOWN(F15*H15/100,-3)</f>
        <v>0</v>
      </c>
      <c r="K15" s="96" t="s">
        <v>162</v>
      </c>
      <c r="L15" s="96"/>
      <c r="M15" s="100"/>
      <c r="N15" s="96"/>
      <c r="O15" s="100"/>
      <c r="P15" s="103"/>
      <c r="R15" s="161" t="s">
        <v>257</v>
      </c>
      <c r="S15" s="161"/>
    </row>
    <row r="16" spans="1:19" ht="16.5" thickBot="1">
      <c r="A16" s="104" t="s">
        <v>31</v>
      </c>
      <c r="B16" s="105"/>
      <c r="C16" s="106" t="s">
        <v>94</v>
      </c>
      <c r="D16" s="107">
        <v>13520</v>
      </c>
      <c r="E16" s="108" t="s">
        <v>95</v>
      </c>
      <c r="F16" s="109"/>
      <c r="G16" s="108"/>
      <c r="H16" s="109">
        <v>-0.54500000000000004</v>
      </c>
      <c r="I16" s="110"/>
      <c r="J16" s="108"/>
      <c r="K16" s="108"/>
      <c r="L16" s="108"/>
      <c r="M16" s="111"/>
      <c r="N16" s="108"/>
      <c r="O16" s="111"/>
      <c r="P16" s="112"/>
      <c r="R16" s="279" t="s">
        <v>227</v>
      </c>
      <c r="S16" s="165">
        <f>VLOOKUP(R16,$R$18:$S$20,2,FALSE)</f>
        <v>24.09</v>
      </c>
    </row>
    <row r="17" spans="1:19">
      <c r="A17" s="113"/>
      <c r="B17" s="114"/>
      <c r="C17" s="115" t="s">
        <v>166</v>
      </c>
      <c r="D17" s="107">
        <f>D16</f>
        <v>13520</v>
      </c>
      <c r="E17" s="108" t="s">
        <v>96</v>
      </c>
      <c r="F17" s="116">
        <f>F3</f>
        <v>0</v>
      </c>
      <c r="G17" s="108" t="s">
        <v>167</v>
      </c>
      <c r="H17" s="109">
        <f>H16</f>
        <v>-0.54500000000000004</v>
      </c>
      <c r="I17" s="110" t="s">
        <v>97</v>
      </c>
      <c r="J17" s="111">
        <f>IF(F17&lt;=1000000,7.26,IF(F17&gt;1000000000,0.17,ROUND(D17*(F17^H17),2)))</f>
        <v>7.26</v>
      </c>
      <c r="K17" s="117" t="s">
        <v>98</v>
      </c>
      <c r="L17" s="117" t="s">
        <v>99</v>
      </c>
      <c r="M17" s="282">
        <v>0.17</v>
      </c>
      <c r="N17" s="283" t="s">
        <v>229</v>
      </c>
      <c r="O17" s="282">
        <v>7.26</v>
      </c>
      <c r="P17" s="118" t="s">
        <v>100</v>
      </c>
      <c r="R17" s="280"/>
    </row>
    <row r="18" spans="1:19">
      <c r="A18" s="104" t="s">
        <v>32</v>
      </c>
      <c r="B18" s="105"/>
      <c r="C18" s="106" t="s">
        <v>94</v>
      </c>
      <c r="D18" s="290">
        <v>219700</v>
      </c>
      <c r="E18" s="108" t="s">
        <v>168</v>
      </c>
      <c r="F18" s="109"/>
      <c r="G18" s="108"/>
      <c r="H18" s="109">
        <v>-0.66</v>
      </c>
      <c r="I18" s="110"/>
      <c r="J18" s="108"/>
      <c r="K18" s="108"/>
      <c r="L18" s="108"/>
      <c r="M18" s="111"/>
      <c r="N18" s="108"/>
      <c r="O18" s="111"/>
      <c r="P18" s="112"/>
      <c r="R18" s="62" t="s">
        <v>226</v>
      </c>
      <c r="S18" s="67">
        <f>J17</f>
        <v>7.26</v>
      </c>
    </row>
    <row r="19" spans="1:19">
      <c r="A19" s="113"/>
      <c r="B19" s="114"/>
      <c r="C19" s="115" t="s">
        <v>166</v>
      </c>
      <c r="D19" s="291">
        <f>D18</f>
        <v>219700</v>
      </c>
      <c r="E19" s="108" t="s">
        <v>96</v>
      </c>
      <c r="F19" s="116">
        <f>F3</f>
        <v>0</v>
      </c>
      <c r="G19" s="108" t="s">
        <v>167</v>
      </c>
      <c r="H19" s="109">
        <f>H18</f>
        <v>-0.66</v>
      </c>
      <c r="I19" s="110" t="s">
        <v>97</v>
      </c>
      <c r="J19" s="111">
        <f>IF(F19&lt;=1000000,24.09,IF(F19&gt;1000000000,0.25,ROUND(D19*(F19^H19),2)))</f>
        <v>24.09</v>
      </c>
      <c r="K19" s="117" t="s">
        <v>98</v>
      </c>
      <c r="L19" s="117" t="s">
        <v>99</v>
      </c>
      <c r="M19" s="282">
        <v>0.25</v>
      </c>
      <c r="N19" s="283" t="s">
        <v>229</v>
      </c>
      <c r="O19" s="282">
        <v>24.09</v>
      </c>
      <c r="P19" s="118" t="s">
        <v>100</v>
      </c>
      <c r="R19" s="62" t="s">
        <v>227</v>
      </c>
      <c r="S19" s="67">
        <f>J19</f>
        <v>24.09</v>
      </c>
    </row>
    <row r="20" spans="1:19">
      <c r="A20" s="104" t="s">
        <v>33</v>
      </c>
      <c r="B20" s="105"/>
      <c r="C20" s="119" t="s">
        <v>94</v>
      </c>
      <c r="D20" s="292">
        <v>43330</v>
      </c>
      <c r="E20" s="105" t="s">
        <v>168</v>
      </c>
      <c r="F20" s="120"/>
      <c r="G20" s="105"/>
      <c r="H20" s="120">
        <v>-0.55000000000000004</v>
      </c>
      <c r="I20" s="121"/>
      <c r="J20" s="105"/>
      <c r="K20" s="105"/>
      <c r="L20" s="105"/>
      <c r="M20" s="122"/>
      <c r="N20" s="105"/>
      <c r="O20" s="122"/>
      <c r="P20" s="123"/>
      <c r="R20" s="62" t="s">
        <v>228</v>
      </c>
      <c r="S20" s="67">
        <f>J21</f>
        <v>21.72</v>
      </c>
    </row>
    <row r="21" spans="1:19">
      <c r="A21" s="113"/>
      <c r="B21" s="124"/>
      <c r="C21" s="115" t="s">
        <v>169</v>
      </c>
      <c r="D21" s="107">
        <f>D20</f>
        <v>43330</v>
      </c>
      <c r="E21" s="108" t="s">
        <v>96</v>
      </c>
      <c r="F21" s="116">
        <f>F3</f>
        <v>0</v>
      </c>
      <c r="G21" s="108" t="s">
        <v>167</v>
      </c>
      <c r="H21" s="109">
        <f>H20</f>
        <v>-0.55000000000000004</v>
      </c>
      <c r="I21" s="110" t="s">
        <v>97</v>
      </c>
      <c r="J21" s="111">
        <f>IF(F21&lt;=1000000,21.72,IF(F21&gt;1000000000,0.49,ROUND(D21*(F21^H21),2)))</f>
        <v>21.72</v>
      </c>
      <c r="K21" s="117" t="s">
        <v>98</v>
      </c>
      <c r="L21" s="117" t="s">
        <v>99</v>
      </c>
      <c r="M21" s="282">
        <v>0.49</v>
      </c>
      <c r="N21" s="283" t="s">
        <v>229</v>
      </c>
      <c r="O21" s="282">
        <v>21.72</v>
      </c>
      <c r="P21" s="118" t="s">
        <v>100</v>
      </c>
    </row>
    <row r="22" spans="1:19">
      <c r="A22" s="125" t="s">
        <v>101</v>
      </c>
      <c r="B22" s="108" t="s">
        <v>102</v>
      </c>
      <c r="C22" s="106" t="s">
        <v>103</v>
      </c>
      <c r="D22" s="107"/>
      <c r="E22" s="108"/>
      <c r="F22" s="107"/>
      <c r="G22" s="108"/>
      <c r="H22" s="109"/>
      <c r="I22" s="126" t="s">
        <v>70</v>
      </c>
      <c r="J22" s="111"/>
      <c r="K22" s="108" t="s">
        <v>167</v>
      </c>
      <c r="L22" s="108"/>
      <c r="M22" s="111"/>
      <c r="N22" s="108"/>
      <c r="O22" s="111"/>
      <c r="P22" s="112"/>
    </row>
    <row r="23" spans="1:19">
      <c r="A23" s="127" t="s">
        <v>104</v>
      </c>
      <c r="B23" s="128" t="s">
        <v>105</v>
      </c>
      <c r="C23" s="129" t="s">
        <v>106</v>
      </c>
      <c r="D23" s="130" t="s">
        <v>107</v>
      </c>
      <c r="E23" s="128"/>
      <c r="F23" s="130"/>
      <c r="G23" s="128"/>
      <c r="H23" s="131"/>
      <c r="I23" s="132" t="s">
        <v>70</v>
      </c>
      <c r="J23" s="130">
        <f>ROUNDDOWN(SUM(J15,J22),-3)</f>
        <v>0</v>
      </c>
      <c r="K23" s="128" t="s">
        <v>163</v>
      </c>
      <c r="L23" s="128"/>
      <c r="M23" s="133"/>
      <c r="N23" s="128"/>
      <c r="O23" s="133"/>
      <c r="P23" s="134"/>
    </row>
    <row r="24" spans="1:19">
      <c r="A24" s="69" t="s">
        <v>108</v>
      </c>
      <c r="B24" s="70" t="s">
        <v>109</v>
      </c>
      <c r="C24" s="71"/>
      <c r="D24" s="70"/>
      <c r="E24" s="70" t="s">
        <v>61</v>
      </c>
      <c r="F24" s="72"/>
      <c r="G24" s="70" t="s">
        <v>162</v>
      </c>
      <c r="H24" s="70"/>
      <c r="I24" s="73"/>
      <c r="J24" s="70"/>
      <c r="K24" s="70"/>
      <c r="L24" s="70"/>
      <c r="M24" s="74"/>
      <c r="N24" s="70"/>
      <c r="O24" s="74"/>
      <c r="P24" s="75"/>
    </row>
    <row r="25" spans="1:19">
      <c r="A25" s="69" t="s">
        <v>110</v>
      </c>
      <c r="B25" s="70" t="s">
        <v>111</v>
      </c>
      <c r="C25" s="71" t="s">
        <v>170</v>
      </c>
      <c r="D25" s="70" t="s">
        <v>171</v>
      </c>
      <c r="E25" s="70"/>
      <c r="F25" s="70"/>
      <c r="G25" s="70"/>
      <c r="H25" s="70"/>
      <c r="I25" s="86" t="s">
        <v>172</v>
      </c>
      <c r="J25" s="72">
        <f>SUM(F12,F13,J14,J23,F24)</f>
        <v>0</v>
      </c>
      <c r="K25" s="70" t="s">
        <v>162</v>
      </c>
      <c r="L25" s="70"/>
      <c r="M25" s="74"/>
      <c r="N25" s="70"/>
      <c r="O25" s="74"/>
      <c r="P25" s="75"/>
    </row>
    <row r="26" spans="1:19">
      <c r="A26" s="76" t="s">
        <v>112</v>
      </c>
      <c r="B26" s="77" t="s">
        <v>113</v>
      </c>
      <c r="C26" s="135" t="s">
        <v>94</v>
      </c>
      <c r="D26" s="136">
        <v>33.44</v>
      </c>
      <c r="E26" s="136" t="s">
        <v>173</v>
      </c>
      <c r="F26" s="293">
        <v>-0.1583</v>
      </c>
      <c r="G26" s="136"/>
      <c r="H26" s="136"/>
      <c r="I26" s="137"/>
      <c r="J26" s="136"/>
      <c r="K26" s="136"/>
      <c r="L26" s="136"/>
      <c r="M26" s="138"/>
      <c r="N26" s="136"/>
      <c r="O26" s="138"/>
      <c r="P26" s="139"/>
    </row>
    <row r="27" spans="1:19">
      <c r="A27" s="140"/>
      <c r="C27" s="115" t="s">
        <v>166</v>
      </c>
      <c r="D27" s="108">
        <f>D26</f>
        <v>33.44</v>
      </c>
      <c r="E27" s="108" t="s">
        <v>96</v>
      </c>
      <c r="F27" s="116">
        <f>SUM(F3,F4,J7,F10,F11,F12,F13,J14,F24)</f>
        <v>0</v>
      </c>
      <c r="G27" s="108" t="s">
        <v>167</v>
      </c>
      <c r="H27" s="109">
        <f>F26</f>
        <v>-0.1583</v>
      </c>
      <c r="I27" s="110" t="s">
        <v>97</v>
      </c>
      <c r="J27" s="111">
        <f>IF(F27&lt;=1000000,3.75,IF(F27&gt;1000000000,1.26,ROUND(D27*(F27^H27),2)))</f>
        <v>3.75</v>
      </c>
      <c r="K27" s="117" t="s">
        <v>98</v>
      </c>
      <c r="L27" s="117" t="s">
        <v>99</v>
      </c>
      <c r="M27" s="282">
        <v>1.26</v>
      </c>
      <c r="N27" s="283" t="s">
        <v>229</v>
      </c>
      <c r="O27" s="282">
        <v>3.75</v>
      </c>
      <c r="P27" s="118" t="s">
        <v>100</v>
      </c>
    </row>
    <row r="28" spans="1:19">
      <c r="A28" s="113"/>
      <c r="B28" s="114"/>
      <c r="C28" s="141" t="s">
        <v>174</v>
      </c>
      <c r="D28" s="142" t="s">
        <v>175</v>
      </c>
      <c r="E28" s="143"/>
      <c r="F28" s="144">
        <f>F27</f>
        <v>0</v>
      </c>
      <c r="G28" s="114" t="s">
        <v>164</v>
      </c>
      <c r="H28" s="145">
        <f>J27</f>
        <v>3.75</v>
      </c>
      <c r="I28" s="146" t="s">
        <v>165</v>
      </c>
      <c r="J28" s="147">
        <f>ROUNDDOWN(F28*H28/100,-3)</f>
        <v>0</v>
      </c>
      <c r="K28" s="114" t="s">
        <v>162</v>
      </c>
      <c r="L28" s="114"/>
      <c r="M28" s="145"/>
      <c r="N28" s="114"/>
      <c r="O28" s="145"/>
      <c r="P28" s="148"/>
    </row>
    <row r="29" spans="1:19">
      <c r="A29" s="125" t="s">
        <v>114</v>
      </c>
      <c r="B29" s="108" t="s">
        <v>176</v>
      </c>
      <c r="C29" s="106" t="s">
        <v>177</v>
      </c>
      <c r="D29" s="107"/>
      <c r="E29" s="108"/>
      <c r="F29" s="107"/>
      <c r="G29" s="108"/>
      <c r="H29" s="109"/>
      <c r="I29" s="126" t="s">
        <v>70</v>
      </c>
      <c r="J29" s="111"/>
      <c r="K29" s="108" t="s">
        <v>167</v>
      </c>
      <c r="L29" s="108"/>
      <c r="M29" s="111"/>
      <c r="N29" s="108"/>
      <c r="O29" s="111"/>
      <c r="P29" s="112"/>
    </row>
    <row r="30" spans="1:19">
      <c r="A30" s="127" t="s">
        <v>115</v>
      </c>
      <c r="B30" s="128" t="s">
        <v>116</v>
      </c>
      <c r="C30" s="129" t="s">
        <v>178</v>
      </c>
      <c r="D30" s="130" t="s">
        <v>179</v>
      </c>
      <c r="E30" s="128"/>
      <c r="F30" s="130"/>
      <c r="G30" s="128"/>
      <c r="H30" s="131"/>
      <c r="I30" s="132" t="s">
        <v>70</v>
      </c>
      <c r="J30" s="130">
        <f>ROUNDDOWN(SUM(J28,J29),-3)</f>
        <v>0</v>
      </c>
      <c r="K30" s="128" t="s">
        <v>163</v>
      </c>
      <c r="L30" s="128"/>
      <c r="M30" s="133"/>
      <c r="N30" s="128"/>
      <c r="O30" s="133"/>
      <c r="P30" s="134"/>
    </row>
    <row r="31" spans="1:19">
      <c r="A31" s="76" t="s">
        <v>117</v>
      </c>
      <c r="B31" s="77" t="s">
        <v>118</v>
      </c>
      <c r="C31" s="149" t="s">
        <v>180</v>
      </c>
      <c r="D31" s="77" t="s">
        <v>0</v>
      </c>
      <c r="E31" s="77"/>
      <c r="F31" s="77"/>
      <c r="G31" s="77"/>
      <c r="H31" s="77"/>
      <c r="I31" s="150" t="s">
        <v>172</v>
      </c>
      <c r="J31" s="151">
        <f>SUM(F4,J7,F10,F11,J25,J30)</f>
        <v>0</v>
      </c>
      <c r="K31" s="77" t="s">
        <v>162</v>
      </c>
      <c r="L31" s="77"/>
      <c r="M31" s="152"/>
      <c r="N31" s="77"/>
      <c r="O31" s="152"/>
      <c r="P31" s="153"/>
    </row>
    <row r="32" spans="1:19">
      <c r="A32" s="154"/>
      <c r="B32" s="155"/>
      <c r="C32" s="77"/>
      <c r="D32" s="77"/>
      <c r="E32" s="77"/>
      <c r="F32" s="77"/>
      <c r="G32" s="77"/>
      <c r="H32" s="77"/>
      <c r="I32" s="156"/>
      <c r="J32" s="151"/>
      <c r="K32" s="77"/>
      <c r="L32" s="77"/>
      <c r="M32" s="152"/>
      <c r="N32" s="77"/>
      <c r="O32" s="152"/>
      <c r="P32" s="153"/>
    </row>
    <row r="33" spans="1:16">
      <c r="A33" s="140"/>
      <c r="B33" s="157"/>
      <c r="I33" s="158"/>
      <c r="J33" s="65"/>
      <c r="P33" s="68"/>
    </row>
    <row r="34" spans="1:16" ht="16.5" thickBot="1">
      <c r="A34" s="159"/>
      <c r="B34" s="160"/>
      <c r="C34" s="161"/>
      <c r="D34" s="161"/>
      <c r="E34" s="161"/>
      <c r="F34" s="161"/>
      <c r="G34" s="161"/>
      <c r="H34" s="161"/>
      <c r="I34" s="162"/>
      <c r="J34" s="163"/>
      <c r="K34" s="161"/>
      <c r="L34" s="161"/>
      <c r="M34" s="164"/>
      <c r="N34" s="161"/>
      <c r="O34" s="164"/>
      <c r="P34" s="165"/>
    </row>
    <row r="35" spans="1:16" ht="16.5" thickBot="1">
      <c r="A35" s="57" t="s">
        <v>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9" t="s">
        <v>56</v>
      </c>
      <c r="N35" s="58">
        <f>N1</f>
        <v>0</v>
      </c>
      <c r="O35" s="60"/>
      <c r="P35" s="61"/>
    </row>
    <row r="36" spans="1:16" ht="15.6" customHeight="1" thickBot="1">
      <c r="A36" s="630" t="s">
        <v>57</v>
      </c>
      <c r="B36" s="631"/>
      <c r="C36" s="632" t="s">
        <v>58</v>
      </c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4"/>
    </row>
    <row r="37" spans="1:16">
      <c r="A37" s="76" t="s">
        <v>119</v>
      </c>
      <c r="B37" s="77" t="s">
        <v>120</v>
      </c>
      <c r="C37" s="135" t="s">
        <v>94</v>
      </c>
      <c r="D37" s="136">
        <v>2858.52</v>
      </c>
      <c r="E37" s="136" t="s">
        <v>240</v>
      </c>
      <c r="F37" s="293">
        <v>-0.26979999999999998</v>
      </c>
      <c r="G37" s="136"/>
      <c r="H37" s="136"/>
      <c r="I37" s="137"/>
      <c r="J37" s="136"/>
      <c r="K37" s="136"/>
      <c r="L37" s="136"/>
      <c r="M37" s="138"/>
      <c r="N37" s="136"/>
      <c r="O37" s="138"/>
      <c r="P37" s="139"/>
    </row>
    <row r="38" spans="1:16">
      <c r="A38" s="140"/>
      <c r="C38" s="115" t="s">
        <v>166</v>
      </c>
      <c r="D38" s="108">
        <f>D37</f>
        <v>2858.52</v>
      </c>
      <c r="E38" s="108" t="s">
        <v>96</v>
      </c>
      <c r="F38" s="166">
        <f>SUM(J31,F42)</f>
        <v>0</v>
      </c>
      <c r="G38" s="108" t="s">
        <v>167</v>
      </c>
      <c r="H38" s="109">
        <f>F37</f>
        <v>-0.26979999999999998</v>
      </c>
      <c r="I38" s="110" t="s">
        <v>97</v>
      </c>
      <c r="J38" s="111">
        <f>IF(F38&lt;=1000000,68.76,IF(F38&gt;500000000,12.86,ROUND(D38*(F38^H38),2)))</f>
        <v>68.760000000000005</v>
      </c>
      <c r="K38" s="117" t="s">
        <v>98</v>
      </c>
      <c r="L38" s="117" t="s">
        <v>99</v>
      </c>
      <c r="M38" s="282">
        <v>12.86</v>
      </c>
      <c r="N38" s="283" t="s">
        <v>229</v>
      </c>
      <c r="O38" s="282">
        <v>68.760000000000005</v>
      </c>
      <c r="P38" s="284" t="s">
        <v>100</v>
      </c>
    </row>
    <row r="39" spans="1:16">
      <c r="A39" s="167"/>
      <c r="B39" s="88"/>
      <c r="C39" s="89" t="s">
        <v>2</v>
      </c>
      <c r="D39" s="90" t="s">
        <v>241</v>
      </c>
      <c r="E39" s="90" t="s">
        <v>242</v>
      </c>
      <c r="F39" s="168">
        <f>F38</f>
        <v>0</v>
      </c>
      <c r="G39" s="88" t="s">
        <v>164</v>
      </c>
      <c r="H39" s="93">
        <f>J38</f>
        <v>68.760000000000005</v>
      </c>
      <c r="I39" s="169" t="s">
        <v>165</v>
      </c>
      <c r="J39" s="91">
        <f>ROUNDDOWN(F39*H39/100,-3)</f>
        <v>0</v>
      </c>
      <c r="K39" s="88" t="s">
        <v>162</v>
      </c>
      <c r="L39" s="88"/>
      <c r="M39" s="93"/>
      <c r="N39" s="88"/>
      <c r="O39" s="93"/>
      <c r="P39" s="94"/>
    </row>
    <row r="40" spans="1:16">
      <c r="A40" s="69" t="s">
        <v>121</v>
      </c>
      <c r="B40" s="70" t="s">
        <v>122</v>
      </c>
      <c r="C40" s="71"/>
      <c r="D40" s="72"/>
      <c r="E40" s="70" t="s">
        <v>243</v>
      </c>
      <c r="F40" s="72"/>
      <c r="G40" s="85" t="s">
        <v>163</v>
      </c>
      <c r="H40" s="170"/>
      <c r="I40" s="171"/>
      <c r="J40" s="74"/>
      <c r="K40" s="70"/>
      <c r="L40" s="70"/>
      <c r="M40" s="74"/>
      <c r="N40" s="70"/>
      <c r="O40" s="74"/>
      <c r="P40" s="75"/>
    </row>
    <row r="41" spans="1:16">
      <c r="A41" s="87" t="s">
        <v>123</v>
      </c>
      <c r="B41" s="88" t="s">
        <v>124</v>
      </c>
      <c r="C41" s="89"/>
      <c r="D41" s="91"/>
      <c r="E41" s="88" t="s">
        <v>243</v>
      </c>
      <c r="F41" s="91"/>
      <c r="G41" s="90" t="s">
        <v>163</v>
      </c>
      <c r="H41" s="172"/>
      <c r="I41" s="173"/>
      <c r="J41" s="93"/>
      <c r="K41" s="88"/>
      <c r="L41" s="88"/>
      <c r="M41" s="93"/>
      <c r="N41" s="88"/>
      <c r="O41" s="93"/>
      <c r="P41" s="94"/>
    </row>
    <row r="42" spans="1:16">
      <c r="A42" s="87" t="s">
        <v>125</v>
      </c>
      <c r="B42" s="88" t="s">
        <v>126</v>
      </c>
      <c r="C42" s="89"/>
      <c r="D42" s="91"/>
      <c r="E42" s="88" t="s">
        <v>243</v>
      </c>
      <c r="F42" s="91"/>
      <c r="G42" s="90" t="s">
        <v>163</v>
      </c>
      <c r="H42" s="172"/>
      <c r="I42" s="173"/>
      <c r="J42" s="93"/>
      <c r="K42" s="88"/>
      <c r="L42" s="88"/>
      <c r="M42" s="93"/>
      <c r="N42" s="88"/>
      <c r="O42" s="93"/>
      <c r="P42" s="94"/>
    </row>
    <row r="43" spans="1:16">
      <c r="A43" s="87" t="s">
        <v>127</v>
      </c>
      <c r="B43" s="88" t="s">
        <v>128</v>
      </c>
      <c r="C43" s="89"/>
      <c r="D43" s="91"/>
      <c r="E43" s="88" t="s">
        <v>243</v>
      </c>
      <c r="F43" s="91"/>
      <c r="G43" s="90" t="s">
        <v>163</v>
      </c>
      <c r="H43" s="172"/>
      <c r="I43" s="173"/>
      <c r="J43" s="93"/>
      <c r="K43" s="88"/>
      <c r="L43" s="88"/>
      <c r="M43" s="93"/>
      <c r="N43" s="88"/>
      <c r="O43" s="93"/>
      <c r="P43" s="94"/>
    </row>
    <row r="44" spans="1:16">
      <c r="A44" s="87" t="s">
        <v>129</v>
      </c>
      <c r="B44" s="88" t="s">
        <v>130</v>
      </c>
      <c r="C44" s="89"/>
      <c r="D44" s="88"/>
      <c r="E44" s="88" t="s">
        <v>61</v>
      </c>
      <c r="F44" s="91"/>
      <c r="G44" s="88" t="s">
        <v>162</v>
      </c>
      <c r="H44" s="88"/>
      <c r="I44" s="174"/>
      <c r="J44" s="88"/>
      <c r="K44" s="88"/>
      <c r="L44" s="88"/>
      <c r="M44" s="93"/>
      <c r="N44" s="88"/>
      <c r="O44" s="93"/>
      <c r="P44" s="94"/>
    </row>
    <row r="45" spans="1:16">
      <c r="A45" s="69" t="s">
        <v>131</v>
      </c>
      <c r="B45" s="70" t="s">
        <v>132</v>
      </c>
      <c r="C45" s="71"/>
      <c r="D45" s="70"/>
      <c r="E45" s="88" t="s">
        <v>61</v>
      </c>
      <c r="F45" s="72"/>
      <c r="G45" s="88" t="s">
        <v>162</v>
      </c>
      <c r="H45" s="70"/>
      <c r="I45" s="73"/>
      <c r="J45" s="70"/>
      <c r="K45" s="70"/>
      <c r="L45" s="70"/>
      <c r="M45" s="74"/>
      <c r="N45" s="70"/>
      <c r="O45" s="74"/>
      <c r="P45" s="75"/>
    </row>
    <row r="46" spans="1:16">
      <c r="A46" s="69" t="s">
        <v>133</v>
      </c>
      <c r="B46" s="70" t="s">
        <v>134</v>
      </c>
      <c r="C46" s="71"/>
      <c r="D46" s="70"/>
      <c r="E46" s="88" t="s">
        <v>61</v>
      </c>
      <c r="F46" s="72"/>
      <c r="G46" s="88" t="s">
        <v>162</v>
      </c>
      <c r="H46" s="70"/>
      <c r="I46" s="73"/>
      <c r="J46" s="70"/>
      <c r="K46" s="70"/>
      <c r="L46" s="70"/>
      <c r="M46" s="74"/>
      <c r="N46" s="70"/>
      <c r="O46" s="74"/>
      <c r="P46" s="75"/>
    </row>
    <row r="47" spans="1:16">
      <c r="A47" s="127" t="s">
        <v>135</v>
      </c>
      <c r="B47" s="128" t="s">
        <v>136</v>
      </c>
      <c r="C47" s="129" t="s">
        <v>3</v>
      </c>
      <c r="D47" s="130" t="s">
        <v>244</v>
      </c>
      <c r="E47" s="128"/>
      <c r="F47" s="130"/>
      <c r="G47" s="128"/>
      <c r="H47" s="131"/>
      <c r="I47" s="132" t="s">
        <v>70</v>
      </c>
      <c r="J47" s="130">
        <f>SUM(J39,F40,F41,F42,F43,F44,F45,F46)</f>
        <v>0</v>
      </c>
      <c r="K47" s="128" t="s">
        <v>163</v>
      </c>
      <c r="L47" s="128"/>
      <c r="M47" s="133"/>
      <c r="N47" s="128"/>
      <c r="O47" s="133"/>
      <c r="P47" s="134"/>
    </row>
    <row r="48" spans="1:16">
      <c r="A48" s="63" t="s">
        <v>137</v>
      </c>
      <c r="B48" s="77" t="s">
        <v>138</v>
      </c>
      <c r="C48" s="135" t="s">
        <v>94</v>
      </c>
      <c r="D48" s="136">
        <v>426.49</v>
      </c>
      <c r="E48" s="136" t="s">
        <v>245</v>
      </c>
      <c r="F48" s="293">
        <v>-0.14449999999999999</v>
      </c>
      <c r="G48" s="136"/>
      <c r="H48" s="136"/>
      <c r="I48" s="137"/>
      <c r="J48" s="136"/>
      <c r="K48" s="136"/>
      <c r="L48" s="136"/>
      <c r="M48" s="138"/>
      <c r="N48" s="136"/>
      <c r="O48" s="138"/>
      <c r="P48" s="139"/>
    </row>
    <row r="49" spans="1:23">
      <c r="A49" s="140"/>
      <c r="C49" s="175" t="s">
        <v>166</v>
      </c>
      <c r="D49" s="114">
        <f>D48</f>
        <v>426.49</v>
      </c>
      <c r="E49" s="114" t="s">
        <v>96</v>
      </c>
      <c r="F49" s="144">
        <f>SUM(J31,J47)</f>
        <v>0</v>
      </c>
      <c r="G49" s="114" t="s">
        <v>167</v>
      </c>
      <c r="H49" s="176">
        <f>F48</f>
        <v>-0.14449999999999999</v>
      </c>
      <c r="I49" s="177" t="s">
        <v>97</v>
      </c>
      <c r="J49" s="145">
        <f>IF(F49&lt;=1000000,57.93,IF(F49&gt;500000000,23.59,ROUND(D49*(F49^H49),2)))</f>
        <v>57.93</v>
      </c>
      <c r="K49" s="178" t="s">
        <v>98</v>
      </c>
      <c r="L49" s="178" t="s">
        <v>99</v>
      </c>
      <c r="M49" s="285">
        <v>23.59</v>
      </c>
      <c r="N49" s="286" t="s">
        <v>229</v>
      </c>
      <c r="O49" s="285">
        <v>57.93</v>
      </c>
      <c r="P49" s="179" t="s">
        <v>100</v>
      </c>
    </row>
    <row r="50" spans="1:23">
      <c r="A50" s="167"/>
      <c r="B50" s="88"/>
      <c r="C50" s="78" t="s">
        <v>4</v>
      </c>
      <c r="D50" s="79" t="s">
        <v>246</v>
      </c>
      <c r="E50" s="80" t="s">
        <v>70</v>
      </c>
      <c r="F50" s="180">
        <f>F49</f>
        <v>0</v>
      </c>
      <c r="G50" s="79" t="s">
        <v>164</v>
      </c>
      <c r="H50" s="82">
        <f>J49</f>
        <v>57.93</v>
      </c>
      <c r="I50" s="83" t="s">
        <v>165</v>
      </c>
      <c r="J50" s="81">
        <f>ROUNDDOWN(F50*H50/100,-3)</f>
        <v>0</v>
      </c>
      <c r="K50" s="79" t="s">
        <v>162</v>
      </c>
      <c r="L50" s="128"/>
      <c r="M50" s="133"/>
      <c r="N50" s="128"/>
      <c r="O50" s="133"/>
      <c r="P50" s="134"/>
    </row>
    <row r="51" spans="1:23">
      <c r="A51" s="87" t="s">
        <v>139</v>
      </c>
      <c r="B51" s="88" t="s">
        <v>140</v>
      </c>
      <c r="C51" s="89" t="s">
        <v>5</v>
      </c>
      <c r="D51" s="88" t="s">
        <v>247</v>
      </c>
      <c r="E51" s="90" t="s">
        <v>70</v>
      </c>
      <c r="F51" s="91">
        <f>F9</f>
        <v>0</v>
      </c>
      <c r="G51" s="88" t="s">
        <v>164</v>
      </c>
      <c r="H51" s="88">
        <v>90</v>
      </c>
      <c r="I51" s="92" t="s">
        <v>165</v>
      </c>
      <c r="J51" s="91">
        <f>ROUNDDOWN(F51*H51/100,-3)</f>
        <v>0</v>
      </c>
      <c r="K51" s="88" t="s">
        <v>162</v>
      </c>
      <c r="L51" s="88"/>
      <c r="M51" s="93"/>
      <c r="N51" s="88"/>
      <c r="O51" s="93"/>
      <c r="P51" s="94"/>
    </row>
    <row r="52" spans="1:23">
      <c r="A52" s="69" t="s">
        <v>141</v>
      </c>
      <c r="B52" s="70" t="s">
        <v>142</v>
      </c>
      <c r="C52" s="71" t="s">
        <v>6</v>
      </c>
      <c r="D52" s="70" t="s">
        <v>248</v>
      </c>
      <c r="E52" s="70"/>
      <c r="F52" s="70"/>
      <c r="G52" s="70"/>
      <c r="H52" s="70"/>
      <c r="I52" s="86" t="s">
        <v>172</v>
      </c>
      <c r="J52" s="72">
        <f>SUM(J47,J50,J51)</f>
        <v>0</v>
      </c>
      <c r="K52" s="70" t="s">
        <v>162</v>
      </c>
      <c r="L52" s="70"/>
      <c r="M52" s="74"/>
      <c r="N52" s="70"/>
      <c r="O52" s="74"/>
      <c r="P52" s="75"/>
    </row>
    <row r="53" spans="1:23">
      <c r="A53" s="69" t="s">
        <v>143</v>
      </c>
      <c r="B53" s="70" t="s">
        <v>144</v>
      </c>
      <c r="C53" s="71" t="s">
        <v>7</v>
      </c>
      <c r="D53" s="70" t="s">
        <v>249</v>
      </c>
      <c r="E53" s="70"/>
      <c r="F53" s="70"/>
      <c r="G53" s="70"/>
      <c r="H53" s="70"/>
      <c r="I53" s="86" t="s">
        <v>172</v>
      </c>
      <c r="J53" s="72">
        <f>SUM(J31,J52)</f>
        <v>0</v>
      </c>
      <c r="K53" s="70" t="s">
        <v>162</v>
      </c>
      <c r="L53" s="70"/>
      <c r="M53" s="74"/>
      <c r="N53" s="70"/>
      <c r="O53" s="74"/>
      <c r="P53" s="75"/>
    </row>
    <row r="54" spans="1:23">
      <c r="A54" s="63" t="s">
        <v>145</v>
      </c>
      <c r="B54" s="77" t="s">
        <v>146</v>
      </c>
      <c r="C54" s="135" t="s">
        <v>94</v>
      </c>
      <c r="D54" s="136">
        <v>183.41</v>
      </c>
      <c r="E54" s="136" t="s">
        <v>250</v>
      </c>
      <c r="F54" s="293">
        <v>-0.2107</v>
      </c>
      <c r="G54" s="136"/>
      <c r="H54" s="136"/>
      <c r="I54" s="137"/>
      <c r="J54" s="136"/>
      <c r="K54" s="136"/>
      <c r="L54" s="136"/>
      <c r="M54" s="138"/>
      <c r="N54" s="136"/>
      <c r="O54" s="138"/>
      <c r="P54" s="139"/>
    </row>
    <row r="55" spans="1:23">
      <c r="A55" s="140"/>
      <c r="C55" s="175" t="s">
        <v>166</v>
      </c>
      <c r="D55" s="114">
        <f>D54</f>
        <v>183.41</v>
      </c>
      <c r="E55" s="114" t="s">
        <v>96</v>
      </c>
      <c r="F55" s="144">
        <f>SUM(F3,J53)</f>
        <v>0</v>
      </c>
      <c r="G55" s="114" t="s">
        <v>167</v>
      </c>
      <c r="H55" s="176">
        <f>F54</f>
        <v>-0.2107</v>
      </c>
      <c r="I55" s="177" t="s">
        <v>97</v>
      </c>
      <c r="J55" s="145">
        <f>IF(F55&lt;=5000000,7.11,IF(F55&gt;1000000000,2.33,ROUND(D55*(F55^H55),2)))</f>
        <v>7.11</v>
      </c>
      <c r="K55" s="178" t="s">
        <v>98</v>
      </c>
      <c r="L55" s="178" t="s">
        <v>99</v>
      </c>
      <c r="M55" s="285">
        <v>2.33</v>
      </c>
      <c r="N55" s="286" t="s">
        <v>229</v>
      </c>
      <c r="O55" s="285">
        <v>7.11</v>
      </c>
      <c r="P55" s="179" t="s">
        <v>100</v>
      </c>
    </row>
    <row r="56" spans="1:23">
      <c r="A56" s="167"/>
      <c r="B56" s="88"/>
      <c r="C56" s="78" t="s">
        <v>8</v>
      </c>
      <c r="D56" s="79" t="s">
        <v>251</v>
      </c>
      <c r="E56" s="80" t="s">
        <v>70</v>
      </c>
      <c r="F56" s="180">
        <f>F55</f>
        <v>0</v>
      </c>
      <c r="G56" s="79" t="s">
        <v>164</v>
      </c>
      <c r="H56" s="82">
        <f>J55</f>
        <v>7.11</v>
      </c>
      <c r="I56" s="83" t="s">
        <v>165</v>
      </c>
      <c r="J56" s="81">
        <f>ROUNDDOWN(F56*H56/100,-3)</f>
        <v>0</v>
      </c>
      <c r="K56" s="79" t="s">
        <v>162</v>
      </c>
      <c r="L56" s="105"/>
      <c r="M56" s="122"/>
      <c r="N56" s="105"/>
      <c r="O56" s="122"/>
      <c r="P56" s="123"/>
    </row>
    <row r="57" spans="1:23">
      <c r="A57" s="69" t="s">
        <v>147</v>
      </c>
      <c r="B57" s="70" t="s">
        <v>148</v>
      </c>
      <c r="C57" s="71" t="s">
        <v>9</v>
      </c>
      <c r="D57" s="70" t="s">
        <v>252</v>
      </c>
      <c r="E57" s="70"/>
      <c r="F57" s="70"/>
      <c r="G57" s="70"/>
      <c r="H57" s="70"/>
      <c r="I57" s="86" t="s">
        <v>172</v>
      </c>
      <c r="J57" s="72">
        <f>SUM(F3,J53,J56)</f>
        <v>0</v>
      </c>
      <c r="K57" s="70" t="s">
        <v>162</v>
      </c>
      <c r="L57" s="70"/>
      <c r="M57" s="74"/>
      <c r="N57" s="70"/>
      <c r="O57" s="74"/>
      <c r="P57" s="75"/>
    </row>
    <row r="58" spans="1:23">
      <c r="A58" s="63" t="s">
        <v>149</v>
      </c>
      <c r="B58" s="62" t="s">
        <v>150</v>
      </c>
      <c r="C58" s="141" t="s">
        <v>94</v>
      </c>
      <c r="D58" s="114">
        <v>-1.4357</v>
      </c>
      <c r="E58" s="114" t="s">
        <v>253</v>
      </c>
      <c r="F58" s="418">
        <v>35.789000000000001</v>
      </c>
      <c r="G58" s="114"/>
      <c r="H58" s="114"/>
      <c r="I58" s="177"/>
      <c r="J58" s="114"/>
      <c r="K58" s="114"/>
      <c r="L58" s="114"/>
      <c r="M58" s="145"/>
      <c r="N58" s="114"/>
      <c r="O58" s="145"/>
      <c r="P58" s="148"/>
    </row>
    <row r="59" spans="1:23">
      <c r="A59" s="140"/>
      <c r="C59" s="115" t="s">
        <v>166</v>
      </c>
      <c r="D59" s="108">
        <f>D58</f>
        <v>-1.4357</v>
      </c>
      <c r="E59" s="108" t="s">
        <v>254</v>
      </c>
      <c r="F59" s="181">
        <f>J57</f>
        <v>0</v>
      </c>
      <c r="G59" s="108" t="s">
        <v>255</v>
      </c>
      <c r="H59" s="418">
        <f>F58</f>
        <v>35.789000000000001</v>
      </c>
      <c r="I59" s="110" t="s">
        <v>97</v>
      </c>
      <c r="J59" s="282">
        <f>IF(F59&lt;=5000000,26.17,IF(F59&gt;3000000000,22.18,ROUND(D59*LOG(F59)+H59,2)))</f>
        <v>26.17</v>
      </c>
      <c r="K59" s="117" t="s">
        <v>98</v>
      </c>
      <c r="L59" s="117" t="s">
        <v>99</v>
      </c>
      <c r="M59" s="282">
        <v>22.18</v>
      </c>
      <c r="N59" s="283" t="s">
        <v>229</v>
      </c>
      <c r="O59" s="282">
        <v>26.17</v>
      </c>
      <c r="P59" s="118" t="s">
        <v>100</v>
      </c>
      <c r="U59" s="62">
        <v>16.03</v>
      </c>
      <c r="V59" s="62" t="s">
        <v>230</v>
      </c>
      <c r="W59" s="62">
        <v>11.74</v>
      </c>
    </row>
    <row r="60" spans="1:23" ht="16.5" thickBot="1">
      <c r="A60" s="63" t="s">
        <v>256</v>
      </c>
      <c r="B60" s="62" t="s">
        <v>10</v>
      </c>
      <c r="C60" s="106" t="s">
        <v>11</v>
      </c>
      <c r="D60" s="288">
        <f>S61</f>
        <v>1</v>
      </c>
      <c r="E60" s="178" t="s">
        <v>12</v>
      </c>
      <c r="F60" s="147"/>
      <c r="G60" s="114"/>
      <c r="H60" s="114"/>
      <c r="I60" s="177"/>
      <c r="J60" s="145"/>
      <c r="K60" s="114"/>
      <c r="L60" s="108"/>
      <c r="M60" s="111"/>
      <c r="N60" s="108"/>
      <c r="O60" s="111"/>
      <c r="P60" s="112"/>
      <c r="R60" s="294" t="s">
        <v>259</v>
      </c>
    </row>
    <row r="61" spans="1:23" ht="16.5" thickBot="1">
      <c r="A61" s="63" t="s">
        <v>151</v>
      </c>
      <c r="B61" s="62" t="s">
        <v>13</v>
      </c>
      <c r="C61" s="106" t="s">
        <v>14</v>
      </c>
      <c r="D61" s="145" t="s">
        <v>235</v>
      </c>
      <c r="E61" s="177" t="s">
        <v>15</v>
      </c>
      <c r="F61" s="145" t="e">
        <f>ROUND(F3/J57,2)</f>
        <v>#DIV/0!</v>
      </c>
      <c r="G61" s="178" t="s">
        <v>152</v>
      </c>
      <c r="H61" s="114"/>
      <c r="I61" s="177"/>
      <c r="J61" s="145"/>
      <c r="K61" s="114"/>
      <c r="L61" s="108"/>
      <c r="M61" s="111"/>
      <c r="N61" s="108"/>
      <c r="O61" s="111"/>
      <c r="P61" s="112"/>
      <c r="R61" s="295" t="s">
        <v>234</v>
      </c>
      <c r="S61" s="61">
        <f>VLOOKUP(R61,$R$63:$S$67,2,FALSE)</f>
        <v>1</v>
      </c>
    </row>
    <row r="62" spans="1:23">
      <c r="A62" s="140"/>
      <c r="C62" s="182" t="s">
        <v>166</v>
      </c>
      <c r="D62" s="145" t="e">
        <f>ROUND(1-(F61/1.25),2)</f>
        <v>#DIV/0!</v>
      </c>
      <c r="E62" s="114"/>
      <c r="F62" s="147"/>
      <c r="G62" s="114"/>
      <c r="H62" s="114"/>
      <c r="I62" s="177"/>
      <c r="J62" s="145"/>
      <c r="K62" s="114"/>
      <c r="L62" s="108"/>
      <c r="M62" s="111"/>
      <c r="N62" s="108"/>
      <c r="O62" s="111"/>
      <c r="P62" s="112"/>
    </row>
    <row r="63" spans="1:23">
      <c r="A63" s="63" t="s">
        <v>153</v>
      </c>
      <c r="B63" s="62" t="s">
        <v>154</v>
      </c>
      <c r="C63" s="106" t="s">
        <v>16</v>
      </c>
      <c r="D63" s="108" t="s">
        <v>17</v>
      </c>
      <c r="E63" s="183"/>
      <c r="F63" s="184"/>
      <c r="G63" s="185"/>
      <c r="H63" s="186"/>
      <c r="I63" s="187"/>
      <c r="J63" s="186" t="e">
        <f>J59*D60*D62</f>
        <v>#DIV/0!</v>
      </c>
      <c r="K63" s="185" t="s">
        <v>155</v>
      </c>
      <c r="L63" s="108"/>
      <c r="M63" s="111"/>
      <c r="N63" s="108"/>
      <c r="O63" s="111"/>
      <c r="P63" s="112"/>
      <c r="R63" s="62" t="s">
        <v>258</v>
      </c>
      <c r="S63" s="62">
        <v>1.05</v>
      </c>
    </row>
    <row r="64" spans="1:23">
      <c r="A64" s="63" t="s">
        <v>156</v>
      </c>
      <c r="B64" s="62" t="s">
        <v>157</v>
      </c>
      <c r="C64" s="119" t="s">
        <v>18</v>
      </c>
      <c r="D64" s="105" t="s">
        <v>19</v>
      </c>
      <c r="E64" s="188" t="s">
        <v>70</v>
      </c>
      <c r="F64" s="189">
        <f>J57</f>
        <v>0</v>
      </c>
      <c r="G64" s="190" t="s">
        <v>164</v>
      </c>
      <c r="H64" s="191" t="e">
        <f>J63</f>
        <v>#DIV/0!</v>
      </c>
      <c r="I64" s="192" t="s">
        <v>165</v>
      </c>
      <c r="J64" s="193" t="e">
        <f>ROUNDDOWN(F64*H64/100,-3)</f>
        <v>#DIV/0!</v>
      </c>
      <c r="K64" s="190" t="s">
        <v>162</v>
      </c>
      <c r="L64" s="105"/>
      <c r="M64" s="122"/>
      <c r="N64" s="105"/>
      <c r="O64" s="122"/>
      <c r="P64" s="123"/>
      <c r="R64" s="62" t="s">
        <v>231</v>
      </c>
      <c r="S64" s="62">
        <v>1.04</v>
      </c>
    </row>
    <row r="65" spans="1:19" s="203" customFormat="1">
      <c r="A65" s="194" t="s">
        <v>34</v>
      </c>
      <c r="B65" s="195" t="s">
        <v>20</v>
      </c>
      <c r="C65" s="196" t="s">
        <v>21</v>
      </c>
      <c r="D65" s="195" t="s">
        <v>22</v>
      </c>
      <c r="E65" s="197" t="s">
        <v>70</v>
      </c>
      <c r="F65" s="198">
        <f>J57</f>
        <v>0</v>
      </c>
      <c r="G65" s="195" t="s">
        <v>164</v>
      </c>
      <c r="H65" s="195"/>
      <c r="I65" s="199" t="s">
        <v>165</v>
      </c>
      <c r="J65" s="200">
        <f>ROUNDDOWN(F65*H65/100,-3)</f>
        <v>0</v>
      </c>
      <c r="K65" s="195" t="s">
        <v>162</v>
      </c>
      <c r="L65" s="195"/>
      <c r="M65" s="201"/>
      <c r="N65" s="195"/>
      <c r="O65" s="201"/>
      <c r="P65" s="202"/>
      <c r="R65" s="62" t="s">
        <v>232</v>
      </c>
      <c r="S65" s="62">
        <v>1.03</v>
      </c>
    </row>
    <row r="66" spans="1:19">
      <c r="A66" s="69" t="s">
        <v>158</v>
      </c>
      <c r="B66" s="204" t="s">
        <v>23</v>
      </c>
      <c r="C66" s="71" t="s">
        <v>24</v>
      </c>
      <c r="D66" s="70" t="s">
        <v>25</v>
      </c>
      <c r="E66" s="70"/>
      <c r="F66" s="70"/>
      <c r="G66" s="70"/>
      <c r="H66" s="70"/>
      <c r="I66" s="86" t="s">
        <v>172</v>
      </c>
      <c r="J66" s="205" t="e">
        <f>ROUNDDOWN(SUM(J57,J64,J65),-4)</f>
        <v>#DIV/0!</v>
      </c>
      <c r="K66" s="70" t="s">
        <v>162</v>
      </c>
      <c r="L66" s="70"/>
      <c r="M66" s="74"/>
      <c r="N66" s="70"/>
      <c r="O66" s="74"/>
      <c r="P66" s="75"/>
      <c r="R66" s="62" t="s">
        <v>233</v>
      </c>
      <c r="S66" s="62">
        <v>1.01</v>
      </c>
    </row>
    <row r="67" spans="1:19">
      <c r="A67" s="69" t="s">
        <v>159</v>
      </c>
      <c r="B67" s="70" t="s">
        <v>26</v>
      </c>
      <c r="C67" s="71" t="s">
        <v>27</v>
      </c>
      <c r="D67" s="289" t="s">
        <v>369</v>
      </c>
      <c r="E67" s="85" t="s">
        <v>70</v>
      </c>
      <c r="F67" s="206" t="e">
        <f>J66</f>
        <v>#DIV/0!</v>
      </c>
      <c r="G67" s="70" t="s">
        <v>164</v>
      </c>
      <c r="H67" s="70">
        <v>10</v>
      </c>
      <c r="I67" s="86" t="s">
        <v>165</v>
      </c>
      <c r="J67" s="72" t="e">
        <f>ROUNDDOWN(F67*H67/100,0)</f>
        <v>#DIV/0!</v>
      </c>
      <c r="K67" s="70" t="s">
        <v>162</v>
      </c>
      <c r="L67" s="70"/>
      <c r="M67" s="74"/>
      <c r="N67" s="70"/>
      <c r="O67" s="74"/>
      <c r="P67" s="75"/>
      <c r="R67" s="62" t="s">
        <v>234</v>
      </c>
      <c r="S67" s="287">
        <v>1</v>
      </c>
    </row>
    <row r="68" spans="1:19">
      <c r="A68" s="69" t="s">
        <v>160</v>
      </c>
      <c r="B68" s="70" t="s">
        <v>28</v>
      </c>
      <c r="C68" s="71" t="s">
        <v>29</v>
      </c>
      <c r="D68" s="70" t="s">
        <v>30</v>
      </c>
      <c r="E68" s="70"/>
      <c r="F68" s="70"/>
      <c r="G68" s="70"/>
      <c r="H68" s="70"/>
      <c r="I68" s="86" t="s">
        <v>172</v>
      </c>
      <c r="J68" s="205" t="e">
        <f>SUM(J66,J67)</f>
        <v>#DIV/0!</v>
      </c>
      <c r="K68" s="70" t="s">
        <v>162</v>
      </c>
      <c r="L68" s="70"/>
      <c r="M68" s="74"/>
      <c r="N68" s="70"/>
      <c r="O68" s="74"/>
      <c r="P68" s="75"/>
    </row>
    <row r="69" spans="1:19" ht="16.5" thickBot="1">
      <c r="A69" s="159"/>
      <c r="B69" s="161"/>
      <c r="C69" s="207"/>
      <c r="D69" s="161"/>
      <c r="E69" s="161"/>
      <c r="F69" s="161"/>
      <c r="G69" s="161"/>
      <c r="H69" s="161"/>
      <c r="I69" s="162"/>
      <c r="J69" s="163"/>
      <c r="K69" s="161"/>
      <c r="L69" s="161"/>
      <c r="M69" s="164"/>
      <c r="N69" s="161"/>
      <c r="O69" s="164"/>
      <c r="P69" s="165"/>
    </row>
    <row r="71" spans="1:19">
      <c r="J71" s="62" t="e">
        <f>J68/F3</f>
        <v>#DIV/0!</v>
      </c>
    </row>
  </sheetData>
  <mergeCells count="4">
    <mergeCell ref="A2:B2"/>
    <mergeCell ref="C2:P2"/>
    <mergeCell ref="A36:B36"/>
    <mergeCell ref="C36:P36"/>
  </mergeCells>
  <phoneticPr fontId="51"/>
  <dataValidations count="2">
    <dataValidation type="list" allowBlank="1" showInputMessage="1" showErrorMessage="1" sqref="R61" xr:uid="{04E8C2EC-9C03-4B2A-A584-2117FE9EB77E}">
      <formula1>$R$63:$R$67</formula1>
    </dataValidation>
    <dataValidation type="list" allowBlank="1" showInputMessage="1" showErrorMessage="1" sqref="R16" xr:uid="{2105C77A-C542-4398-83A6-868EC3064277}">
      <formula1>$R$18:$R$20</formula1>
    </dataValidation>
  </dataValidations>
  <pageMargins left="0.78740157480314965" right="0.19685039370078741" top="0.78740157480314965" bottom="0.59055118110236227" header="0.59055118110236227" footer="0.19685039370078741"/>
  <pageSetup paperSize="9" scale="92" fitToHeight="2" orientation="landscape" horizontalDpi="300" verticalDpi="300" r:id="rId1"/>
  <headerFooter alignWithMargins="0">
    <oddFooter>&amp;C- &amp;P -</oddFooter>
  </headerFooter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theme="9" tint="0.79998168889431442"/>
  </sheetPr>
  <dimension ref="A1:N80"/>
  <sheetViews>
    <sheetView showGridLines="0" view="pageBreakPreview" zoomScaleNormal="100" zoomScaleSheetLayoutView="100" workbookViewId="0"/>
  </sheetViews>
  <sheetFormatPr defaultRowHeight="14.25" customHeight="1"/>
  <cols>
    <col min="1" max="1" width="8.625" style="33" customWidth="1"/>
    <col min="2" max="2" width="10.625" style="33" customWidth="1"/>
    <col min="3" max="3" width="11.125" style="33" customWidth="1"/>
    <col min="4" max="4" width="8.625" style="34" customWidth="1"/>
    <col min="5" max="5" width="4.625" style="35" customWidth="1"/>
    <col min="6" max="6" width="4.625" style="33" customWidth="1"/>
    <col min="7" max="8" width="10.125" style="36" customWidth="1"/>
    <col min="9" max="9" width="4.625" style="33" customWidth="1"/>
    <col min="10" max="11" width="10.125" style="36" customWidth="1"/>
    <col min="12" max="12" width="12.625" style="33" customWidth="1"/>
    <col min="13" max="13" width="2.625" style="33" customWidth="1"/>
    <col min="14" max="14" width="6.625" style="33" customWidth="1"/>
    <col min="15" max="16384" width="9" style="17"/>
  </cols>
  <sheetData>
    <row r="1" spans="1:14" ht="11.25" customHeight="1">
      <c r="A1" s="11"/>
      <c r="B1" s="12"/>
      <c r="C1" s="12"/>
      <c r="D1" s="13"/>
      <c r="E1" s="14"/>
      <c r="F1" s="12"/>
      <c r="G1" s="15"/>
      <c r="H1" s="15"/>
      <c r="I1" s="12"/>
      <c r="J1" s="15"/>
      <c r="K1" s="15"/>
      <c r="L1" s="12"/>
      <c r="M1" s="12"/>
      <c r="N1" s="16"/>
    </row>
    <row r="2" spans="1:14" ht="17.25" customHeight="1">
      <c r="A2" s="18"/>
      <c r="B2" s="19"/>
      <c r="C2" s="5" t="s">
        <v>45</v>
      </c>
      <c r="D2" s="20"/>
      <c r="E2" s="20"/>
      <c r="F2" s="20"/>
      <c r="G2" s="21"/>
      <c r="H2" s="21"/>
      <c r="I2" s="20"/>
      <c r="J2" s="21"/>
      <c r="K2" s="21"/>
      <c r="L2" s="19"/>
      <c r="M2" s="19"/>
      <c r="N2" s="22"/>
    </row>
    <row r="3" spans="1:14" ht="14.25" customHeight="1">
      <c r="A3" s="23"/>
      <c r="B3" s="23"/>
      <c r="C3" s="23"/>
      <c r="D3" s="24"/>
      <c r="E3" s="25"/>
      <c r="F3" s="635" t="s">
        <v>186</v>
      </c>
      <c r="G3" s="636"/>
      <c r="H3" s="637"/>
      <c r="I3" s="635" t="s">
        <v>187</v>
      </c>
      <c r="J3" s="636"/>
      <c r="K3" s="637"/>
      <c r="L3" s="12"/>
      <c r="M3" s="12"/>
      <c r="N3" s="16"/>
    </row>
    <row r="4" spans="1:14" ht="14.25" customHeight="1">
      <c r="A4" s="27" t="s">
        <v>39</v>
      </c>
      <c r="B4" s="27" t="s">
        <v>40</v>
      </c>
      <c r="C4" s="27" t="s">
        <v>41</v>
      </c>
      <c r="D4" s="27" t="s">
        <v>46</v>
      </c>
      <c r="E4" s="27" t="s">
        <v>47</v>
      </c>
      <c r="F4" s="255" t="s">
        <v>185</v>
      </c>
      <c r="G4" s="256" t="s">
        <v>48</v>
      </c>
      <c r="H4" s="256" t="s">
        <v>42</v>
      </c>
      <c r="I4" s="255" t="s">
        <v>185</v>
      </c>
      <c r="J4" s="256" t="s">
        <v>48</v>
      </c>
      <c r="K4" s="256" t="s">
        <v>42</v>
      </c>
      <c r="L4" s="20" t="s">
        <v>43</v>
      </c>
      <c r="M4" s="20"/>
      <c r="N4" s="29"/>
    </row>
    <row r="5" spans="1:14" ht="14.25" customHeight="1">
      <c r="A5" s="23" t="s">
        <v>44</v>
      </c>
      <c r="B5" s="23"/>
      <c r="C5" s="23"/>
      <c r="D5" s="24"/>
      <c r="E5" s="25"/>
      <c r="F5" s="23"/>
      <c r="G5" s="26"/>
      <c r="H5" s="26"/>
      <c r="I5" s="23"/>
      <c r="J5" s="26"/>
      <c r="K5" s="26"/>
      <c r="L5" s="12"/>
      <c r="M5" s="12"/>
      <c r="N5" s="16"/>
    </row>
    <row r="6" spans="1:14" ht="14.25" customHeight="1">
      <c r="A6" s="30"/>
      <c r="B6" s="30"/>
      <c r="C6" s="30"/>
      <c r="D6" s="31"/>
      <c r="E6" s="27"/>
      <c r="F6" s="30"/>
      <c r="G6" s="32"/>
      <c r="H6" s="32"/>
      <c r="I6" s="30"/>
      <c r="J6" s="32"/>
      <c r="K6" s="32"/>
      <c r="L6" s="19"/>
      <c r="M6" s="19"/>
      <c r="N6" s="22"/>
    </row>
    <row r="7" spans="1:14" ht="14.25" customHeight="1">
      <c r="A7" s="23"/>
      <c r="B7" s="23"/>
      <c r="C7" s="23"/>
      <c r="D7" s="24"/>
      <c r="E7" s="25"/>
      <c r="F7" s="23"/>
      <c r="G7" s="26"/>
      <c r="H7" s="26"/>
      <c r="I7" s="23"/>
      <c r="J7" s="26"/>
      <c r="K7" s="26"/>
      <c r="L7" s="12"/>
      <c r="M7" s="12"/>
      <c r="N7" s="16"/>
    </row>
    <row r="8" spans="1:14" ht="14.25" customHeight="1">
      <c r="A8" s="30"/>
      <c r="B8" s="30" t="s">
        <v>54</v>
      </c>
      <c r="C8" s="30"/>
      <c r="D8" s="31"/>
      <c r="E8" s="27"/>
      <c r="F8" s="30"/>
      <c r="G8" s="32"/>
      <c r="H8" s="32"/>
      <c r="I8" s="30"/>
      <c r="J8" s="32"/>
      <c r="K8" s="32"/>
      <c r="L8" s="19"/>
      <c r="M8" s="19"/>
      <c r="N8" s="22"/>
    </row>
    <row r="9" spans="1:14" ht="14.25" customHeight="1">
      <c r="A9" s="23"/>
      <c r="B9" s="23"/>
      <c r="C9" s="23"/>
      <c r="D9" s="24"/>
      <c r="E9" s="25"/>
      <c r="F9" s="23"/>
      <c r="G9" s="26"/>
      <c r="H9" s="26"/>
      <c r="I9" s="23"/>
      <c r="J9" s="26"/>
      <c r="K9" s="26"/>
      <c r="L9" s="12"/>
      <c r="M9" s="12"/>
      <c r="N9" s="16"/>
    </row>
    <row r="10" spans="1:14" ht="14.25" customHeight="1">
      <c r="A10" s="30"/>
      <c r="B10" s="30"/>
      <c r="C10" s="55" t="s">
        <v>196</v>
      </c>
      <c r="D10" s="31"/>
      <c r="E10" s="27" t="s">
        <v>189</v>
      </c>
      <c r="F10" s="30">
        <v>1</v>
      </c>
      <c r="G10" s="32"/>
      <c r="H10" s="32"/>
      <c r="I10" s="30"/>
      <c r="J10" s="32"/>
      <c r="K10" s="32"/>
      <c r="L10" s="19" t="s">
        <v>190</v>
      </c>
      <c r="M10" s="19"/>
      <c r="N10" s="22"/>
    </row>
    <row r="11" spans="1:14" ht="14.25" customHeight="1">
      <c r="A11" s="23"/>
      <c r="B11" s="23"/>
      <c r="C11" s="23"/>
      <c r="D11" s="24"/>
      <c r="E11" s="25"/>
      <c r="F11" s="23"/>
      <c r="G11" s="46"/>
      <c r="H11" s="46"/>
      <c r="I11" s="23"/>
      <c r="J11" s="46"/>
      <c r="K11" s="46"/>
      <c r="L11" s="12"/>
      <c r="M11" s="12"/>
      <c r="N11" s="16"/>
    </row>
    <row r="12" spans="1:14" ht="14.25" customHeight="1">
      <c r="A12" s="30"/>
      <c r="B12" s="30"/>
      <c r="C12" s="27" t="s">
        <v>188</v>
      </c>
      <c r="D12" s="31"/>
      <c r="E12" s="27"/>
      <c r="F12" s="30"/>
      <c r="G12" s="47"/>
      <c r="H12" s="32"/>
      <c r="I12" s="30"/>
      <c r="J12" s="47"/>
      <c r="K12" s="32"/>
      <c r="L12" s="19" t="s">
        <v>191</v>
      </c>
      <c r="M12" s="19"/>
      <c r="N12" s="22"/>
    </row>
    <row r="13" spans="1:14" ht="14.25" customHeight="1">
      <c r="A13" s="23"/>
      <c r="B13" s="23"/>
      <c r="C13" s="23"/>
      <c r="D13" s="48"/>
      <c r="E13" s="49"/>
      <c r="F13" s="50"/>
      <c r="G13" s="46"/>
      <c r="H13" s="51"/>
      <c r="I13" s="50"/>
      <c r="J13" s="46"/>
      <c r="K13" s="51"/>
      <c r="L13" s="12"/>
      <c r="M13" s="12"/>
      <c r="N13" s="16"/>
    </row>
    <row r="14" spans="1:14" ht="14.25" customHeight="1">
      <c r="A14" s="30"/>
      <c r="B14" s="30"/>
      <c r="C14" s="55" t="s">
        <v>192</v>
      </c>
      <c r="D14" s="52"/>
      <c r="E14" s="53" t="s">
        <v>189</v>
      </c>
      <c r="F14" s="54">
        <v>1</v>
      </c>
      <c r="G14" s="47"/>
      <c r="H14" s="32"/>
      <c r="I14" s="54"/>
      <c r="J14" s="47"/>
      <c r="K14" s="32"/>
      <c r="L14" s="19" t="s">
        <v>193</v>
      </c>
      <c r="M14" s="19"/>
      <c r="N14" s="22"/>
    </row>
    <row r="15" spans="1:14" ht="14.25" customHeight="1">
      <c r="A15" s="23"/>
      <c r="B15" s="23"/>
      <c r="C15" s="23"/>
      <c r="D15" s="24"/>
      <c r="E15" s="25"/>
      <c r="F15" s="23"/>
      <c r="G15" s="46"/>
      <c r="H15" s="26"/>
      <c r="I15" s="23"/>
      <c r="J15" s="46"/>
      <c r="K15" s="26"/>
      <c r="L15" s="12"/>
      <c r="M15" s="12"/>
      <c r="N15" s="16"/>
    </row>
    <row r="16" spans="1:14" ht="14.25" customHeight="1">
      <c r="A16" s="30"/>
      <c r="B16" s="30"/>
      <c r="C16" s="27" t="s">
        <v>194</v>
      </c>
      <c r="D16" s="31"/>
      <c r="E16" s="27"/>
      <c r="F16" s="30"/>
      <c r="G16" s="47"/>
      <c r="H16" s="32"/>
      <c r="I16" s="30"/>
      <c r="J16" s="47"/>
      <c r="K16" s="32"/>
      <c r="L16" s="19"/>
      <c r="M16" s="19"/>
      <c r="N16" s="22"/>
    </row>
    <row r="17" spans="1:14" ht="14.25" customHeight="1">
      <c r="A17" s="23"/>
      <c r="B17" s="23"/>
      <c r="C17" s="23"/>
      <c r="D17" s="24"/>
      <c r="E17" s="25"/>
      <c r="F17" s="23"/>
      <c r="G17" s="46"/>
      <c r="H17" s="26"/>
      <c r="I17" s="23"/>
      <c r="J17" s="46"/>
      <c r="K17" s="26"/>
      <c r="L17" s="12"/>
      <c r="M17" s="12"/>
      <c r="N17" s="16"/>
    </row>
    <row r="18" spans="1:14" ht="14.25" customHeight="1">
      <c r="A18" s="30"/>
      <c r="B18" s="30"/>
      <c r="C18" s="30" t="s">
        <v>195</v>
      </c>
      <c r="D18" s="31"/>
      <c r="E18" s="27" t="s">
        <v>189</v>
      </c>
      <c r="F18" s="30">
        <v>1</v>
      </c>
      <c r="G18" s="47"/>
      <c r="H18" s="32"/>
      <c r="I18" s="30"/>
      <c r="J18" s="47"/>
      <c r="K18" s="32"/>
      <c r="L18" s="19" t="s">
        <v>198</v>
      </c>
      <c r="M18" s="19"/>
      <c r="N18" s="22"/>
    </row>
    <row r="19" spans="1:14" ht="14.25" customHeight="1">
      <c r="A19" s="23"/>
      <c r="B19" s="23"/>
      <c r="C19" s="23"/>
      <c r="D19" s="24"/>
      <c r="E19" s="25"/>
      <c r="F19" s="23"/>
      <c r="G19" s="26"/>
      <c r="H19" s="26"/>
      <c r="I19" s="23"/>
      <c r="J19" s="26"/>
      <c r="K19" s="26"/>
      <c r="L19" s="12"/>
      <c r="M19" s="12"/>
      <c r="N19" s="16"/>
    </row>
    <row r="20" spans="1:14" ht="14.25" customHeight="1">
      <c r="A20" s="30"/>
      <c r="B20" s="30"/>
      <c r="C20" s="55" t="s">
        <v>199</v>
      </c>
      <c r="D20" s="31"/>
      <c r="E20" s="27" t="s">
        <v>189</v>
      </c>
      <c r="F20" s="30">
        <v>1</v>
      </c>
      <c r="G20" s="32"/>
      <c r="H20" s="32"/>
      <c r="I20" s="30"/>
      <c r="J20" s="32"/>
      <c r="K20" s="32"/>
      <c r="L20" s="19"/>
      <c r="M20" s="19"/>
      <c r="N20" s="22"/>
    </row>
    <row r="21" spans="1:14" ht="14.25" customHeight="1">
      <c r="A21" s="23"/>
      <c r="B21" s="23"/>
      <c r="C21" s="23"/>
      <c r="D21" s="24"/>
      <c r="E21" s="25"/>
      <c r="F21" s="23"/>
      <c r="G21" s="26"/>
      <c r="H21" s="26"/>
      <c r="I21" s="23"/>
      <c r="J21" s="26"/>
      <c r="K21" s="26"/>
      <c r="L21" s="12"/>
      <c r="M21" s="12"/>
      <c r="N21" s="16"/>
    </row>
    <row r="22" spans="1:14" ht="14.25" customHeight="1">
      <c r="A22" s="30"/>
      <c r="B22" s="30"/>
      <c r="C22" s="27" t="s">
        <v>194</v>
      </c>
      <c r="D22" s="31"/>
      <c r="E22" s="27"/>
      <c r="F22" s="30"/>
      <c r="G22" s="32"/>
      <c r="H22" s="32"/>
      <c r="I22" s="30"/>
      <c r="J22" s="32"/>
      <c r="K22" s="32"/>
      <c r="L22" s="19" t="s">
        <v>200</v>
      </c>
      <c r="M22" s="19"/>
      <c r="N22" s="22"/>
    </row>
    <row r="23" spans="1:14" ht="14.25" customHeight="1">
      <c r="A23" s="23"/>
      <c r="B23" s="23"/>
      <c r="C23" s="23"/>
      <c r="D23" s="24"/>
      <c r="E23" s="25"/>
      <c r="F23" s="23"/>
      <c r="G23" s="26"/>
      <c r="H23" s="26"/>
      <c r="I23" s="23"/>
      <c r="J23" s="26"/>
      <c r="K23" s="26"/>
      <c r="L23" s="12"/>
      <c r="M23" s="12"/>
      <c r="N23" s="16"/>
    </row>
    <row r="24" spans="1:14" ht="14.25" customHeight="1">
      <c r="A24" s="27"/>
      <c r="B24" s="27"/>
      <c r="C24" s="55" t="s">
        <v>201</v>
      </c>
      <c r="D24" s="27"/>
      <c r="E24" s="27" t="s">
        <v>189</v>
      </c>
      <c r="F24" s="30">
        <v>1</v>
      </c>
      <c r="G24" s="56"/>
      <c r="H24" s="56"/>
      <c r="I24" s="30"/>
      <c r="J24" s="56"/>
      <c r="K24" s="56"/>
      <c r="L24" s="19" t="s">
        <v>205</v>
      </c>
      <c r="M24" s="20"/>
      <c r="N24" s="29"/>
    </row>
    <row r="25" spans="1:14" ht="14.25" customHeight="1">
      <c r="A25" s="23"/>
      <c r="B25" s="23"/>
      <c r="C25" s="23"/>
      <c r="D25" s="24"/>
      <c r="E25" s="25"/>
      <c r="F25" s="23"/>
      <c r="G25" s="26"/>
      <c r="H25" s="26"/>
      <c r="I25" s="23"/>
      <c r="J25" s="26"/>
      <c r="K25" s="26"/>
      <c r="L25" s="12"/>
      <c r="M25" s="12"/>
      <c r="N25" s="16"/>
    </row>
    <row r="26" spans="1:14" ht="14.25" customHeight="1">
      <c r="A26" s="30"/>
      <c r="B26" s="30"/>
      <c r="C26" s="27" t="s">
        <v>194</v>
      </c>
      <c r="D26" s="31"/>
      <c r="E26" s="27"/>
      <c r="F26" s="30"/>
      <c r="G26" s="32"/>
      <c r="H26" s="32"/>
      <c r="I26" s="30"/>
      <c r="J26" s="32"/>
      <c r="K26" s="32"/>
      <c r="L26" s="19" t="s">
        <v>203</v>
      </c>
      <c r="M26" s="19"/>
      <c r="N26" s="22"/>
    </row>
    <row r="27" spans="1:14" ht="14.25" customHeight="1">
      <c r="A27" s="23"/>
      <c r="B27" s="23"/>
      <c r="C27" s="23" t="s">
        <v>197</v>
      </c>
      <c r="D27" s="24"/>
      <c r="E27" s="25"/>
      <c r="F27" s="23"/>
      <c r="G27" s="26"/>
      <c r="H27" s="26"/>
      <c r="I27" s="23"/>
      <c r="J27" s="26"/>
      <c r="K27" s="26"/>
      <c r="L27" s="12"/>
      <c r="M27" s="12"/>
      <c r="N27" s="16"/>
    </row>
    <row r="28" spans="1:14" ht="14.25" customHeight="1">
      <c r="A28" s="30"/>
      <c r="B28" s="30"/>
      <c r="C28" s="55" t="s">
        <v>202</v>
      </c>
      <c r="D28" s="27"/>
      <c r="E28" s="27" t="s">
        <v>189</v>
      </c>
      <c r="F28" s="30">
        <v>1</v>
      </c>
      <c r="G28" s="56"/>
      <c r="H28" s="56"/>
      <c r="I28" s="30"/>
      <c r="J28" s="56"/>
      <c r="K28" s="56"/>
      <c r="L28" s="278" t="s">
        <v>206</v>
      </c>
      <c r="M28" s="19"/>
      <c r="N28" s="22"/>
    </row>
    <row r="29" spans="1:14" ht="14.25" customHeight="1">
      <c r="A29" s="23"/>
      <c r="B29" s="23"/>
      <c r="C29" s="23"/>
      <c r="D29" s="24"/>
      <c r="E29" s="25"/>
      <c r="F29" s="635" t="s">
        <v>186</v>
      </c>
      <c r="G29" s="636"/>
      <c r="H29" s="637"/>
      <c r="I29" s="635" t="s">
        <v>187</v>
      </c>
      <c r="J29" s="636"/>
      <c r="K29" s="637"/>
      <c r="L29" s="12"/>
      <c r="M29" s="12"/>
      <c r="N29" s="16"/>
    </row>
    <row r="30" spans="1:14" ht="14.25" customHeight="1">
      <c r="A30" s="27" t="s">
        <v>39</v>
      </c>
      <c r="B30" s="27" t="s">
        <v>40</v>
      </c>
      <c r="C30" s="27" t="s">
        <v>41</v>
      </c>
      <c r="D30" s="27" t="s">
        <v>46</v>
      </c>
      <c r="E30" s="27" t="s">
        <v>47</v>
      </c>
      <c r="F30" s="255" t="s">
        <v>185</v>
      </c>
      <c r="G30" s="256" t="s">
        <v>48</v>
      </c>
      <c r="H30" s="256" t="s">
        <v>42</v>
      </c>
      <c r="I30" s="255" t="s">
        <v>185</v>
      </c>
      <c r="J30" s="256" t="s">
        <v>48</v>
      </c>
      <c r="K30" s="256" t="s">
        <v>42</v>
      </c>
      <c r="L30" s="20" t="s">
        <v>43</v>
      </c>
      <c r="M30" s="20"/>
      <c r="N30" s="29"/>
    </row>
    <row r="31" spans="1:14" ht="14.25" customHeight="1">
      <c r="A31" s="23"/>
      <c r="B31" s="23"/>
      <c r="C31" s="23"/>
      <c r="D31" s="24"/>
      <c r="E31" s="25"/>
      <c r="F31" s="23"/>
      <c r="G31" s="26"/>
      <c r="H31" s="26"/>
      <c r="I31" s="23"/>
      <c r="J31" s="26"/>
      <c r="K31" s="26"/>
      <c r="L31" s="12"/>
      <c r="M31" s="12"/>
      <c r="N31" s="16"/>
    </row>
    <row r="32" spans="1:14" ht="14.25" customHeight="1">
      <c r="A32" s="30"/>
      <c r="B32" s="30"/>
      <c r="C32" s="27" t="s">
        <v>194</v>
      </c>
      <c r="D32" s="31"/>
      <c r="E32" s="27"/>
      <c r="F32" s="30"/>
      <c r="G32" s="32"/>
      <c r="H32" s="32"/>
      <c r="I32" s="30"/>
      <c r="J32" s="32"/>
      <c r="K32" s="32"/>
      <c r="L32" s="19" t="s">
        <v>204</v>
      </c>
      <c r="M32" s="19"/>
      <c r="N32" s="22"/>
    </row>
    <row r="33" spans="1:14" ht="14.25" customHeight="1">
      <c r="A33" s="23"/>
      <c r="B33" s="23"/>
      <c r="C33" s="23"/>
      <c r="D33" s="24"/>
      <c r="E33" s="25"/>
      <c r="F33" s="23"/>
      <c r="G33" s="26"/>
      <c r="H33" s="26"/>
      <c r="I33" s="23"/>
      <c r="J33" s="26"/>
      <c r="K33" s="26"/>
      <c r="L33" s="12"/>
      <c r="M33" s="12"/>
      <c r="N33" s="16"/>
    </row>
    <row r="34" spans="1:14" ht="14.25" customHeight="1">
      <c r="A34" s="30"/>
      <c r="B34" s="30"/>
      <c r="C34" s="55" t="s">
        <v>260</v>
      </c>
      <c r="D34" s="31"/>
      <c r="E34" s="27"/>
      <c r="F34" s="30"/>
      <c r="G34" s="32"/>
      <c r="H34" s="32"/>
      <c r="I34" s="30"/>
      <c r="J34" s="32"/>
      <c r="K34" s="32"/>
      <c r="L34" s="278" t="s">
        <v>261</v>
      </c>
      <c r="M34" s="19"/>
      <c r="N34" s="22"/>
    </row>
    <row r="35" spans="1:14" ht="14.25" customHeight="1">
      <c r="A35" s="23"/>
      <c r="B35" s="23"/>
      <c r="C35" s="23"/>
      <c r="D35" s="24"/>
      <c r="E35" s="25"/>
      <c r="F35" s="23"/>
      <c r="G35" s="26"/>
      <c r="H35" s="26"/>
      <c r="I35" s="23"/>
      <c r="J35" s="26"/>
      <c r="K35" s="26"/>
      <c r="L35" s="12"/>
      <c r="M35" s="12"/>
      <c r="N35" s="16"/>
    </row>
    <row r="36" spans="1:14" ht="14.25" customHeight="1">
      <c r="A36" s="30"/>
      <c r="B36" s="30"/>
      <c r="C36" s="27" t="s">
        <v>194</v>
      </c>
      <c r="D36" s="31"/>
      <c r="E36" s="27"/>
      <c r="F36" s="30"/>
      <c r="G36" s="32"/>
      <c r="H36" s="32"/>
      <c r="I36" s="30"/>
      <c r="J36" s="32"/>
      <c r="K36" s="32"/>
      <c r="L36" s="19" t="s">
        <v>207</v>
      </c>
      <c r="M36" s="19"/>
      <c r="N36" s="22"/>
    </row>
    <row r="37" spans="1:14" ht="14.25" customHeight="1">
      <c r="A37" s="23"/>
      <c r="B37" s="23"/>
      <c r="C37" s="23"/>
      <c r="D37" s="24"/>
      <c r="E37" s="25"/>
      <c r="F37" s="23"/>
      <c r="G37" s="26"/>
      <c r="H37" s="26"/>
      <c r="I37" s="23"/>
      <c r="J37" s="26"/>
      <c r="K37" s="26"/>
      <c r="L37" s="12"/>
      <c r="M37" s="12"/>
      <c r="N37" s="16"/>
    </row>
    <row r="38" spans="1:14" ht="14.25" customHeight="1">
      <c r="A38" s="30"/>
      <c r="B38" s="30"/>
      <c r="C38" s="55" t="s">
        <v>208</v>
      </c>
      <c r="D38" s="31"/>
      <c r="E38" s="27" t="s">
        <v>189</v>
      </c>
      <c r="F38" s="30">
        <v>1</v>
      </c>
      <c r="G38" s="32"/>
      <c r="H38" s="32"/>
      <c r="I38" s="30"/>
      <c r="J38" s="32"/>
      <c r="K38" s="32"/>
      <c r="L38" s="19"/>
      <c r="M38" s="19"/>
      <c r="N38" s="22"/>
    </row>
    <row r="39" spans="1:14" ht="14.25" customHeight="1">
      <c r="A39" s="23"/>
      <c r="B39" s="23"/>
      <c r="C39" s="23"/>
      <c r="D39" s="24"/>
      <c r="E39" s="25"/>
      <c r="F39" s="23"/>
      <c r="G39" s="46"/>
      <c r="H39" s="46"/>
      <c r="I39" s="23"/>
      <c r="J39" s="46"/>
      <c r="K39" s="46"/>
      <c r="L39" s="12"/>
      <c r="M39" s="12"/>
      <c r="N39" s="16"/>
    </row>
    <row r="40" spans="1:14" ht="14.25" customHeight="1">
      <c r="A40" s="30"/>
      <c r="B40" s="30"/>
      <c r="C40" s="30" t="s">
        <v>209</v>
      </c>
      <c r="D40" s="31"/>
      <c r="E40" s="27" t="s">
        <v>189</v>
      </c>
      <c r="F40" s="543" t="s">
        <v>712</v>
      </c>
      <c r="G40" s="47"/>
      <c r="H40" s="546" t="s">
        <v>712</v>
      </c>
      <c r="I40" s="30"/>
      <c r="J40" s="47"/>
      <c r="K40" s="47"/>
      <c r="L40" s="19" t="s">
        <v>556</v>
      </c>
      <c r="M40" s="19"/>
      <c r="N40" s="22"/>
    </row>
    <row r="41" spans="1:14" ht="14.25" customHeight="1">
      <c r="A41" s="23"/>
      <c r="B41" s="23"/>
      <c r="C41" s="23"/>
      <c r="D41" s="24"/>
      <c r="E41" s="25"/>
      <c r="F41" s="23"/>
      <c r="G41" s="26"/>
      <c r="H41" s="26"/>
      <c r="I41" s="23"/>
      <c r="J41" s="26"/>
      <c r="K41" s="26"/>
      <c r="L41" s="12"/>
      <c r="M41" s="12"/>
      <c r="N41" s="16"/>
    </row>
    <row r="42" spans="1:14" ht="14.25" customHeight="1">
      <c r="A42" s="30"/>
      <c r="B42" s="30"/>
      <c r="C42" s="27" t="s">
        <v>194</v>
      </c>
      <c r="D42" s="27"/>
      <c r="E42" s="27"/>
      <c r="F42" s="30"/>
      <c r="G42" s="28"/>
      <c r="H42" s="56"/>
      <c r="I42" s="30"/>
      <c r="J42" s="28"/>
      <c r="K42" s="56"/>
      <c r="L42" s="278" t="s">
        <v>210</v>
      </c>
      <c r="M42" s="20"/>
      <c r="N42" s="29"/>
    </row>
    <row r="43" spans="1:14" ht="14.25" customHeight="1">
      <c r="A43" s="23"/>
      <c r="B43" s="23"/>
      <c r="C43" s="23"/>
      <c r="D43" s="24"/>
      <c r="E43" s="25"/>
      <c r="F43" s="23"/>
      <c r="G43" s="26"/>
      <c r="H43" s="26"/>
      <c r="I43" s="23"/>
      <c r="J43" s="26"/>
      <c r="K43" s="26"/>
      <c r="L43" s="12"/>
      <c r="M43" s="12"/>
      <c r="N43" s="16"/>
    </row>
    <row r="44" spans="1:14" ht="14.25" customHeight="1">
      <c r="A44" s="27"/>
      <c r="B44" s="27"/>
      <c r="C44" s="55" t="s">
        <v>211</v>
      </c>
      <c r="D44" s="31"/>
      <c r="E44" s="27" t="s">
        <v>189</v>
      </c>
      <c r="F44" s="30">
        <v>1</v>
      </c>
      <c r="G44" s="32"/>
      <c r="H44" s="32"/>
      <c r="I44" s="30"/>
      <c r="J44" s="32"/>
      <c r="K44" s="47"/>
      <c r="L44" s="19"/>
      <c r="M44" s="19"/>
      <c r="N44" s="22"/>
    </row>
    <row r="45" spans="1:14" ht="14.25" customHeight="1">
      <c r="A45" s="23"/>
      <c r="B45" s="23"/>
      <c r="C45" s="23"/>
      <c r="D45" s="24"/>
      <c r="E45" s="25"/>
      <c r="F45" s="23"/>
      <c r="G45" s="26"/>
      <c r="H45" s="26"/>
      <c r="I45" s="23"/>
      <c r="J45" s="26"/>
      <c r="K45" s="26"/>
      <c r="L45" s="12"/>
      <c r="M45" s="12"/>
      <c r="N45" s="16"/>
    </row>
    <row r="46" spans="1:14" ht="14.25" customHeight="1">
      <c r="A46" s="30"/>
      <c r="B46" s="30"/>
      <c r="C46" s="27" t="s">
        <v>194</v>
      </c>
      <c r="D46" s="31"/>
      <c r="E46" s="27"/>
      <c r="F46" s="30"/>
      <c r="G46" s="32"/>
      <c r="H46" s="32"/>
      <c r="I46" s="30"/>
      <c r="J46" s="32"/>
      <c r="K46" s="32"/>
      <c r="L46" s="19" t="s">
        <v>212</v>
      </c>
      <c r="M46" s="19"/>
      <c r="N46" s="22"/>
    </row>
    <row r="47" spans="1:14" ht="14.25" customHeight="1">
      <c r="A47" s="23"/>
      <c r="B47" s="23"/>
      <c r="C47" s="23"/>
      <c r="D47" s="24"/>
      <c r="E47" s="25"/>
      <c r="F47" s="23"/>
      <c r="G47" s="26"/>
      <c r="H47" s="26"/>
      <c r="I47" s="23"/>
      <c r="J47" s="26"/>
      <c r="K47" s="26"/>
      <c r="L47" s="12"/>
      <c r="M47" s="12"/>
      <c r="N47" s="16"/>
    </row>
    <row r="48" spans="1:14" ht="14.25" customHeight="1">
      <c r="A48" s="30"/>
      <c r="B48" s="30"/>
      <c r="C48" s="27" t="s">
        <v>188</v>
      </c>
      <c r="D48" s="31"/>
      <c r="E48" s="27"/>
      <c r="F48" s="30"/>
      <c r="G48" s="32"/>
      <c r="H48" s="32"/>
      <c r="I48" s="30"/>
      <c r="J48" s="32"/>
      <c r="K48" s="32"/>
      <c r="L48" s="19" t="s">
        <v>216</v>
      </c>
      <c r="M48" s="19"/>
      <c r="N48" s="22"/>
    </row>
    <row r="49" spans="1:14" ht="14.25" customHeight="1">
      <c r="A49" s="23"/>
      <c r="B49" s="23"/>
      <c r="C49" s="23"/>
      <c r="D49" s="24"/>
      <c r="E49" s="25"/>
      <c r="F49" s="23"/>
      <c r="G49" s="26"/>
      <c r="H49" s="26"/>
      <c r="I49" s="23"/>
      <c r="J49" s="26"/>
      <c r="K49" s="26"/>
      <c r="L49" s="12"/>
      <c r="M49" s="12"/>
      <c r="N49" s="16"/>
    </row>
    <row r="50" spans="1:14" ht="14.25" customHeight="1">
      <c r="A50" s="30"/>
      <c r="B50" s="30"/>
      <c r="C50" s="30" t="s">
        <v>213</v>
      </c>
      <c r="D50" s="31" t="s">
        <v>223</v>
      </c>
      <c r="E50" s="27" t="s">
        <v>189</v>
      </c>
      <c r="F50" s="30">
        <v>1</v>
      </c>
      <c r="G50" s="32"/>
      <c r="H50" s="32"/>
      <c r="I50" s="30"/>
      <c r="J50" s="32"/>
      <c r="K50" s="47"/>
      <c r="L50" s="19"/>
      <c r="M50" s="19"/>
      <c r="N50" s="22"/>
    </row>
    <row r="51" spans="1:14" ht="14.25" customHeight="1">
      <c r="A51" s="23"/>
      <c r="B51" s="23"/>
      <c r="C51" s="23"/>
      <c r="D51" s="24"/>
      <c r="E51" s="25"/>
      <c r="F51" s="23"/>
      <c r="G51" s="26"/>
      <c r="H51" s="26"/>
      <c r="I51" s="23"/>
      <c r="J51" s="26"/>
      <c r="K51" s="26"/>
      <c r="L51" s="12"/>
      <c r="M51" s="12"/>
      <c r="N51" s="16"/>
    </row>
    <row r="52" spans="1:14" ht="14.25" customHeight="1">
      <c r="A52" s="30"/>
      <c r="B52" s="30"/>
      <c r="C52" s="30" t="s">
        <v>537</v>
      </c>
      <c r="D52" s="31" t="s">
        <v>536</v>
      </c>
      <c r="E52" s="27" t="s">
        <v>189</v>
      </c>
      <c r="F52" s="30">
        <v>1</v>
      </c>
      <c r="G52" s="32"/>
      <c r="H52" s="32"/>
      <c r="I52" s="30"/>
      <c r="J52" s="32"/>
      <c r="K52" s="47"/>
      <c r="L52" s="19" t="s">
        <v>538</v>
      </c>
      <c r="M52" s="19"/>
      <c r="N52" s="22"/>
    </row>
    <row r="53" spans="1:14" ht="14.25" customHeight="1">
      <c r="A53" s="23"/>
      <c r="B53" s="23"/>
      <c r="C53" s="23"/>
      <c r="D53" s="24"/>
      <c r="E53" s="25"/>
      <c r="F53" s="23"/>
      <c r="G53" s="26"/>
      <c r="H53" s="26"/>
      <c r="I53" s="23"/>
      <c r="J53" s="26"/>
      <c r="K53" s="26"/>
      <c r="L53" s="12"/>
      <c r="M53" s="12"/>
      <c r="N53" s="16"/>
    </row>
    <row r="54" spans="1:14" ht="14.25" customHeight="1">
      <c r="A54" s="30"/>
      <c r="B54" s="30"/>
      <c r="C54" s="27" t="s">
        <v>224</v>
      </c>
      <c r="D54" s="31"/>
      <c r="E54" s="27"/>
      <c r="F54" s="30"/>
      <c r="G54" s="32"/>
      <c r="H54" s="32"/>
      <c r="I54" s="30"/>
      <c r="J54" s="32"/>
      <c r="K54" s="32"/>
      <c r="L54" s="19" t="s">
        <v>225</v>
      </c>
      <c r="M54" s="19"/>
      <c r="N54" s="22"/>
    </row>
    <row r="55" spans="1:14" ht="14.25" customHeight="1">
      <c r="A55" s="23"/>
      <c r="B55" s="23"/>
      <c r="C55" s="23"/>
      <c r="D55" s="24"/>
      <c r="E55" s="25"/>
      <c r="F55" s="635" t="s">
        <v>186</v>
      </c>
      <c r="G55" s="636"/>
      <c r="H55" s="637"/>
      <c r="I55" s="635" t="s">
        <v>187</v>
      </c>
      <c r="J55" s="636"/>
      <c r="K55" s="637"/>
      <c r="L55" s="12"/>
      <c r="M55" s="12"/>
      <c r="N55" s="16"/>
    </row>
    <row r="56" spans="1:14" ht="14.25" customHeight="1">
      <c r="A56" s="27" t="s">
        <v>39</v>
      </c>
      <c r="B56" s="27" t="s">
        <v>40</v>
      </c>
      <c r="C56" s="27" t="s">
        <v>41</v>
      </c>
      <c r="D56" s="27" t="s">
        <v>46</v>
      </c>
      <c r="E56" s="27" t="s">
        <v>47</v>
      </c>
      <c r="F56" s="255" t="s">
        <v>185</v>
      </c>
      <c r="G56" s="256" t="s">
        <v>48</v>
      </c>
      <c r="H56" s="256" t="s">
        <v>42</v>
      </c>
      <c r="I56" s="255" t="s">
        <v>185</v>
      </c>
      <c r="J56" s="256" t="s">
        <v>48</v>
      </c>
      <c r="K56" s="256" t="s">
        <v>42</v>
      </c>
      <c r="L56" s="20" t="s">
        <v>43</v>
      </c>
      <c r="M56" s="20"/>
      <c r="N56" s="29"/>
    </row>
    <row r="57" spans="1:14" ht="14.25" customHeight="1">
      <c r="A57" s="23"/>
      <c r="B57" s="23"/>
      <c r="C57" s="23"/>
      <c r="D57" s="24"/>
      <c r="E57" s="25"/>
      <c r="F57" s="23"/>
      <c r="G57" s="26"/>
      <c r="H57" s="26"/>
      <c r="I57" s="23"/>
      <c r="J57" s="26"/>
      <c r="K57" s="26"/>
      <c r="L57" s="12"/>
      <c r="M57" s="12"/>
      <c r="N57" s="16"/>
    </row>
    <row r="58" spans="1:14" ht="14.25" customHeight="1">
      <c r="A58" s="30"/>
      <c r="B58" s="30"/>
      <c r="C58" s="55" t="s">
        <v>214</v>
      </c>
      <c r="D58" s="31"/>
      <c r="E58" s="27" t="s">
        <v>189</v>
      </c>
      <c r="F58" s="30">
        <v>1</v>
      </c>
      <c r="G58" s="32"/>
      <c r="H58" s="32"/>
      <c r="I58" s="30"/>
      <c r="J58" s="32"/>
      <c r="K58" s="47"/>
      <c r="L58" s="19"/>
      <c r="M58" s="19"/>
      <c r="N58" s="22"/>
    </row>
    <row r="59" spans="1:14" ht="14.25" customHeight="1">
      <c r="A59" s="23"/>
      <c r="B59" s="23"/>
      <c r="C59" s="23"/>
      <c r="D59" s="24"/>
      <c r="E59" s="25"/>
      <c r="F59" s="23"/>
      <c r="G59" s="26"/>
      <c r="H59" s="26"/>
      <c r="I59" s="23"/>
      <c r="J59" s="26"/>
      <c r="K59" s="26"/>
      <c r="L59" s="12"/>
      <c r="M59" s="12"/>
      <c r="N59" s="16"/>
    </row>
    <row r="60" spans="1:14" ht="14.25" customHeight="1">
      <c r="A60" s="30"/>
      <c r="B60" s="30"/>
      <c r="C60" s="30" t="s">
        <v>215</v>
      </c>
      <c r="D60" s="31"/>
      <c r="E60" s="27" t="s">
        <v>189</v>
      </c>
      <c r="F60" s="30">
        <v>1</v>
      </c>
      <c r="G60" s="32"/>
      <c r="H60" s="32"/>
      <c r="I60" s="30"/>
      <c r="J60" s="32"/>
      <c r="K60" s="47"/>
      <c r="L60" s="19"/>
      <c r="M60" s="19"/>
      <c r="N60" s="22"/>
    </row>
    <row r="61" spans="1:14" ht="14.25" customHeight="1">
      <c r="A61" s="23"/>
      <c r="B61" s="23"/>
      <c r="C61" s="23"/>
      <c r="D61" s="24"/>
      <c r="E61" s="25"/>
      <c r="F61" s="23"/>
      <c r="G61" s="26"/>
      <c r="H61" s="26"/>
      <c r="I61" s="23"/>
      <c r="J61" s="26"/>
      <c r="K61" s="26"/>
      <c r="L61" s="12"/>
      <c r="M61" s="12"/>
      <c r="N61" s="16"/>
    </row>
    <row r="62" spans="1:14" ht="14.25" customHeight="1">
      <c r="A62" s="30"/>
      <c r="B62" s="30"/>
      <c r="C62" s="27" t="s">
        <v>188</v>
      </c>
      <c r="D62" s="31"/>
      <c r="E62" s="27"/>
      <c r="F62" s="30"/>
      <c r="G62" s="32"/>
      <c r="H62" s="32"/>
      <c r="I62" s="30"/>
      <c r="J62" s="32"/>
      <c r="K62" s="32"/>
      <c r="L62" s="19" t="s">
        <v>217</v>
      </c>
      <c r="M62" s="19"/>
      <c r="N62" s="22"/>
    </row>
    <row r="63" spans="1:14" ht="14.25" customHeight="1">
      <c r="A63" s="23"/>
      <c r="B63" s="23"/>
      <c r="C63" s="23"/>
      <c r="D63" s="24"/>
      <c r="E63" s="25"/>
      <c r="F63" s="23"/>
      <c r="G63" s="26"/>
      <c r="H63" s="26"/>
      <c r="I63" s="23"/>
      <c r="J63" s="26"/>
      <c r="K63" s="26"/>
      <c r="L63" s="12"/>
      <c r="M63" s="12"/>
      <c r="N63" s="16"/>
    </row>
    <row r="64" spans="1:14" ht="14.25" customHeight="1">
      <c r="A64" s="30"/>
      <c r="B64" s="55"/>
      <c r="C64" s="55" t="s">
        <v>218</v>
      </c>
      <c r="D64" s="31"/>
      <c r="E64" s="27" t="s">
        <v>189</v>
      </c>
      <c r="F64" s="30">
        <v>1</v>
      </c>
      <c r="G64" s="32"/>
      <c r="H64" s="32"/>
      <c r="I64" s="30"/>
      <c r="J64" s="32"/>
      <c r="K64" s="47"/>
      <c r="L64" s="19"/>
      <c r="M64" s="19"/>
      <c r="N64" s="22"/>
    </row>
    <row r="65" spans="1:14" ht="14.25" customHeight="1">
      <c r="A65" s="23"/>
      <c r="B65" s="23"/>
      <c r="C65" s="23"/>
      <c r="D65" s="24"/>
      <c r="E65" s="25"/>
      <c r="F65" s="23"/>
      <c r="G65" s="26"/>
      <c r="H65" s="26"/>
      <c r="I65" s="23"/>
      <c r="J65" s="26"/>
      <c r="K65" s="26"/>
      <c r="L65" s="12"/>
      <c r="M65" s="12"/>
      <c r="N65" s="16"/>
    </row>
    <row r="66" spans="1:14" ht="14.25" customHeight="1">
      <c r="A66" s="30"/>
      <c r="B66" s="30"/>
      <c r="C66" s="27" t="s">
        <v>188</v>
      </c>
      <c r="D66" s="31"/>
      <c r="E66" s="27"/>
      <c r="F66" s="30"/>
      <c r="G66" s="32"/>
      <c r="H66" s="32"/>
      <c r="I66" s="30"/>
      <c r="J66" s="32"/>
      <c r="K66" s="32"/>
      <c r="L66" s="19"/>
      <c r="M66" s="19"/>
      <c r="N66" s="22"/>
    </row>
    <row r="67" spans="1:14" ht="14.25" customHeight="1">
      <c r="A67" s="23"/>
      <c r="B67" s="23"/>
      <c r="C67" s="23"/>
      <c r="D67" s="24"/>
      <c r="E67" s="25"/>
      <c r="F67" s="23"/>
      <c r="G67" s="26"/>
      <c r="H67" s="26"/>
      <c r="I67" s="23"/>
      <c r="J67" s="26"/>
      <c r="K67" s="26"/>
      <c r="L67" s="12"/>
      <c r="M67" s="12"/>
      <c r="N67" s="16"/>
    </row>
    <row r="68" spans="1:14" ht="14.25" customHeight="1">
      <c r="A68" s="30"/>
      <c r="B68" s="30"/>
      <c r="C68" s="30" t="s">
        <v>220</v>
      </c>
      <c r="D68" s="31"/>
      <c r="E68" s="27"/>
      <c r="F68" s="30"/>
      <c r="G68" s="32"/>
      <c r="H68" s="32"/>
      <c r="I68" s="30"/>
      <c r="J68" s="32"/>
      <c r="K68" s="32"/>
      <c r="L68" s="19"/>
      <c r="M68" s="19"/>
      <c r="N68" s="22"/>
    </row>
    <row r="69" spans="1:14" ht="14.25" customHeight="1">
      <c r="A69" s="23"/>
      <c r="B69" s="23"/>
      <c r="C69" s="23"/>
      <c r="D69" s="24"/>
      <c r="E69" s="25"/>
      <c r="F69" s="23"/>
      <c r="G69" s="26"/>
      <c r="H69" s="26"/>
      <c r="I69" s="23"/>
      <c r="J69" s="26"/>
      <c r="K69" s="26"/>
      <c r="L69" s="12"/>
      <c r="M69" s="12"/>
      <c r="N69" s="16"/>
    </row>
    <row r="70" spans="1:14" ht="14.25" customHeight="1">
      <c r="A70" s="30"/>
      <c r="B70" s="30"/>
      <c r="C70" s="55" t="s">
        <v>219</v>
      </c>
      <c r="D70" s="31"/>
      <c r="E70" s="27" t="s">
        <v>189</v>
      </c>
      <c r="F70" s="30">
        <v>1</v>
      </c>
      <c r="G70" s="32"/>
      <c r="H70" s="32"/>
      <c r="I70" s="30"/>
      <c r="J70" s="32"/>
      <c r="K70" s="47"/>
      <c r="L70" s="19" t="s">
        <v>392</v>
      </c>
      <c r="M70" s="19"/>
      <c r="N70" s="22"/>
    </row>
    <row r="71" spans="1:14" ht="14.25" customHeight="1">
      <c r="A71" s="23"/>
      <c r="B71" s="23"/>
      <c r="C71" s="23"/>
      <c r="D71" s="24"/>
      <c r="E71" s="25"/>
      <c r="F71" s="23"/>
      <c r="G71" s="26"/>
      <c r="H71" s="26"/>
      <c r="I71" s="23"/>
      <c r="J71" s="26"/>
      <c r="K71" s="26"/>
      <c r="L71" s="12"/>
      <c r="M71" s="12"/>
      <c r="N71" s="16"/>
    </row>
    <row r="72" spans="1:14" ht="14.25" customHeight="1">
      <c r="A72" s="30"/>
      <c r="B72" s="30"/>
      <c r="C72" s="27" t="s">
        <v>188</v>
      </c>
      <c r="D72" s="31"/>
      <c r="E72" s="27"/>
      <c r="F72" s="30"/>
      <c r="G72" s="32"/>
      <c r="H72" s="32"/>
      <c r="I72" s="30"/>
      <c r="J72" s="32"/>
      <c r="K72" s="32"/>
      <c r="L72" s="19"/>
      <c r="M72" s="19"/>
      <c r="N72" s="22"/>
    </row>
    <row r="73" spans="1:14" ht="14.25" customHeight="1">
      <c r="A73" s="23"/>
      <c r="B73" s="23"/>
      <c r="C73" s="23"/>
      <c r="D73" s="24"/>
      <c r="E73" s="25"/>
      <c r="F73" s="23"/>
      <c r="G73" s="26"/>
      <c r="H73" s="26"/>
      <c r="I73" s="23"/>
      <c r="J73" s="26"/>
      <c r="K73" s="26"/>
      <c r="L73" s="12"/>
      <c r="M73" s="12"/>
      <c r="N73" s="16"/>
    </row>
    <row r="74" spans="1:14" ht="14.25" customHeight="1">
      <c r="A74" s="27"/>
      <c r="B74" s="27"/>
      <c r="C74" s="55" t="s">
        <v>221</v>
      </c>
      <c r="D74" s="27"/>
      <c r="E74" s="27"/>
      <c r="F74" s="27"/>
      <c r="G74" s="28"/>
      <c r="H74" s="56"/>
      <c r="I74" s="27"/>
      <c r="J74" s="28"/>
      <c r="K74" s="56"/>
      <c r="L74" s="257"/>
      <c r="M74" s="20"/>
      <c r="N74" s="29"/>
    </row>
    <row r="75" spans="1:14" ht="14.25" customHeight="1">
      <c r="A75" s="23"/>
      <c r="B75" s="23"/>
      <c r="C75" s="23"/>
      <c r="D75" s="24"/>
      <c r="E75" s="25"/>
      <c r="F75" s="23"/>
      <c r="G75" s="26"/>
      <c r="H75" s="26"/>
      <c r="I75" s="23"/>
      <c r="J75" s="26"/>
      <c r="K75" s="26"/>
      <c r="L75" s="12"/>
      <c r="M75" s="12"/>
      <c r="N75" s="16"/>
    </row>
    <row r="76" spans="1:14" ht="14.25" customHeight="1">
      <c r="A76" s="30"/>
      <c r="B76" s="30"/>
      <c r="C76" s="30" t="s">
        <v>222</v>
      </c>
      <c r="D76" s="31"/>
      <c r="E76" s="27" t="s">
        <v>189</v>
      </c>
      <c r="F76" s="30">
        <v>1</v>
      </c>
      <c r="G76" s="32"/>
      <c r="H76" s="32"/>
      <c r="I76" s="30"/>
      <c r="J76" s="32"/>
      <c r="K76" s="32"/>
      <c r="L76" s="411">
        <v>0.1</v>
      </c>
      <c r="M76" s="19"/>
      <c r="N76" s="22"/>
    </row>
    <row r="77" spans="1:14" ht="14.25" customHeight="1">
      <c r="A77" s="23"/>
      <c r="B77" s="23"/>
      <c r="C77" s="23"/>
      <c r="D77" s="24"/>
      <c r="E77" s="25"/>
      <c r="F77" s="23"/>
      <c r="G77" s="26"/>
      <c r="H77" s="26"/>
      <c r="I77" s="23"/>
      <c r="J77" s="26"/>
      <c r="K77" s="26"/>
      <c r="L77" s="12"/>
      <c r="M77" s="12"/>
      <c r="N77" s="16"/>
    </row>
    <row r="78" spans="1:14" ht="14.25" customHeight="1">
      <c r="A78" s="30"/>
      <c r="B78" s="55" t="s">
        <v>55</v>
      </c>
      <c r="C78" s="27"/>
      <c r="D78" s="31"/>
      <c r="E78" s="27"/>
      <c r="F78" s="30"/>
      <c r="G78" s="32"/>
      <c r="H78" s="32"/>
      <c r="I78" s="30"/>
      <c r="J78" s="32"/>
      <c r="K78" s="32"/>
      <c r="L78" s="411"/>
      <c r="M78" s="19"/>
      <c r="N78" s="22"/>
    </row>
    <row r="79" spans="1:14" ht="14.25" customHeight="1">
      <c r="A79" s="23"/>
      <c r="B79" s="23"/>
      <c r="C79" s="23"/>
      <c r="D79" s="24"/>
      <c r="E79" s="25"/>
      <c r="F79" s="23"/>
      <c r="G79" s="26"/>
      <c r="H79" s="26"/>
      <c r="I79" s="23"/>
      <c r="J79" s="26"/>
      <c r="K79" s="26"/>
      <c r="L79" s="12"/>
      <c r="M79" s="12"/>
      <c r="N79" s="16"/>
    </row>
    <row r="80" spans="1:14" ht="14.25" customHeight="1">
      <c r="A80" s="30"/>
      <c r="B80" s="55"/>
      <c r="C80" s="27"/>
      <c r="D80" s="31"/>
      <c r="E80" s="27"/>
      <c r="F80" s="30"/>
      <c r="G80" s="32"/>
      <c r="H80" s="32"/>
      <c r="I80" s="30"/>
      <c r="J80" s="32"/>
      <c r="K80" s="32"/>
      <c r="L80" s="19"/>
      <c r="M80" s="19"/>
      <c r="N80" s="22"/>
    </row>
  </sheetData>
  <mergeCells count="6">
    <mergeCell ref="F3:H3"/>
    <mergeCell ref="I3:K3"/>
    <mergeCell ref="F29:H29"/>
    <mergeCell ref="I29:K29"/>
    <mergeCell ref="F55:H55"/>
    <mergeCell ref="I55:K55"/>
  </mergeCells>
  <phoneticPr fontId="4"/>
  <printOptions horizontalCentered="1" gridLinesSet="0"/>
  <pageMargins left="0" right="0" top="1.3779527559055118" bottom="0.47244094488188981" header="0.39370078740157483" footer="0.27559055118110237"/>
  <pageSetup paperSize="9" scale="109" orientation="landscape" horizontalDpi="300" verticalDpi="300" r:id="rId1"/>
  <headerFooter alignWithMargins="0">
    <oddFooter>- &amp;P -</oddFooter>
  </headerFooter>
  <rowBreaks count="2" manualBreakCount="2">
    <brk id="28" max="13" man="1"/>
    <brk id="5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L28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3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307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38" t="s">
        <v>182</v>
      </c>
      <c r="E3" s="639"/>
      <c r="F3" s="640"/>
      <c r="G3" s="638" t="s">
        <v>183</v>
      </c>
      <c r="H3" s="639"/>
      <c r="I3" s="640"/>
      <c r="J3" s="15"/>
      <c r="K3" s="12"/>
      <c r="L3" s="16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48</v>
      </c>
      <c r="F4" s="28" t="s">
        <v>42</v>
      </c>
      <c r="G4" s="209" t="s">
        <v>181</v>
      </c>
      <c r="H4" s="28" t="s">
        <v>48</v>
      </c>
      <c r="I4" s="28" t="s">
        <v>42</v>
      </c>
      <c r="J4" s="21" t="s">
        <v>43</v>
      </c>
      <c r="K4" s="20"/>
      <c r="L4" s="29"/>
    </row>
    <row r="5" spans="1:12" s="264" customFormat="1" ht="14.25" customHeight="1">
      <c r="A5" s="248"/>
      <c r="B5" s="302" t="s">
        <v>267</v>
      </c>
      <c r="C5" s="25"/>
      <c r="D5" s="216"/>
      <c r="E5" s="46"/>
      <c r="F5" s="217"/>
      <c r="G5" s="216"/>
      <c r="H5" s="263"/>
      <c r="I5" s="217"/>
      <c r="J5" s="218"/>
      <c r="K5" s="12"/>
      <c r="L5" s="16"/>
    </row>
    <row r="6" spans="1:12" s="264" customFormat="1" ht="14.25" customHeight="1">
      <c r="A6" s="296" t="s">
        <v>262</v>
      </c>
      <c r="B6" s="212" t="s">
        <v>512</v>
      </c>
      <c r="C6" s="27" t="s">
        <v>51</v>
      </c>
      <c r="D6" s="258">
        <v>1</v>
      </c>
      <c r="E6" s="47">
        <f>'見積比較表（機器）'!M5</f>
        <v>0</v>
      </c>
      <c r="F6" s="215">
        <f>INT(D6*E6)</f>
        <v>0</v>
      </c>
      <c r="G6" s="258"/>
      <c r="H6" s="419">
        <f>'見積比較表（機器）'!M4</f>
        <v>0</v>
      </c>
      <c r="I6" s="215">
        <f>INT(G6*H6)</f>
        <v>0</v>
      </c>
      <c r="J6" s="220" t="s">
        <v>309</v>
      </c>
      <c r="K6" s="19"/>
      <c r="L6" s="22"/>
    </row>
    <row r="7" spans="1:12" s="264" customFormat="1" ht="14.25" customHeight="1">
      <c r="A7" s="248"/>
      <c r="B7" s="302" t="s">
        <v>266</v>
      </c>
      <c r="C7" s="25"/>
      <c r="D7" s="216"/>
      <c r="E7" s="46"/>
      <c r="F7" s="217"/>
      <c r="G7" s="216"/>
      <c r="H7" s="263"/>
      <c r="I7" s="217"/>
      <c r="J7" s="218"/>
      <c r="K7" s="12"/>
      <c r="L7" s="16"/>
    </row>
    <row r="8" spans="1:12" s="264" customFormat="1" ht="14.25" customHeight="1">
      <c r="A8" s="297" t="s">
        <v>263</v>
      </c>
      <c r="B8" s="212" t="s">
        <v>513</v>
      </c>
      <c r="C8" s="27" t="s">
        <v>51</v>
      </c>
      <c r="D8" s="417" t="s">
        <v>713</v>
      </c>
      <c r="E8" s="47">
        <f>'見積比較表（機器）'!M7</f>
        <v>0</v>
      </c>
      <c r="F8" s="544" t="s">
        <v>713</v>
      </c>
      <c r="G8" s="258"/>
      <c r="H8" s="419">
        <f>'見積比較表（機器）'!M8</f>
        <v>0</v>
      </c>
      <c r="I8" s="215">
        <f>INT(G8*H8)</f>
        <v>0</v>
      </c>
      <c r="J8" s="220" t="s">
        <v>557</v>
      </c>
      <c r="K8" s="19"/>
      <c r="L8" s="22"/>
    </row>
    <row r="9" spans="1:12" s="264" customFormat="1" ht="14.25" customHeight="1">
      <c r="A9" s="248"/>
      <c r="B9" s="302" t="s">
        <v>266</v>
      </c>
      <c r="C9" s="25"/>
      <c r="D9" s="216"/>
      <c r="E9" s="46"/>
      <c r="F9" s="46"/>
      <c r="G9" s="216"/>
      <c r="H9" s="263"/>
      <c r="I9" s="46"/>
      <c r="J9" s="218"/>
      <c r="K9" s="12"/>
      <c r="L9" s="16"/>
    </row>
    <row r="10" spans="1:12" s="264" customFormat="1" ht="14.25" customHeight="1">
      <c r="A10" s="297" t="s">
        <v>264</v>
      </c>
      <c r="B10" s="212" t="s">
        <v>514</v>
      </c>
      <c r="C10" s="27" t="s">
        <v>51</v>
      </c>
      <c r="D10" s="258">
        <v>1</v>
      </c>
      <c r="E10" s="47">
        <f>'見積比較表（機器）'!M9</f>
        <v>0</v>
      </c>
      <c r="F10" s="215">
        <f>INT(D10*E10)</f>
        <v>0</v>
      </c>
      <c r="G10" s="258"/>
      <c r="H10" s="419">
        <f>'見積比較表（機器）'!M12</f>
        <v>0</v>
      </c>
      <c r="I10" s="215">
        <f>INT(G10*H10)</f>
        <v>0</v>
      </c>
      <c r="J10" s="220" t="s">
        <v>309</v>
      </c>
      <c r="K10" s="19"/>
      <c r="L10" s="22"/>
    </row>
    <row r="11" spans="1:12" ht="14.25" customHeight="1">
      <c r="A11" s="248"/>
      <c r="B11" s="302" t="s">
        <v>266</v>
      </c>
      <c r="C11" s="25"/>
      <c r="D11" s="216"/>
      <c r="E11" s="46"/>
      <c r="F11" s="261"/>
      <c r="G11" s="216"/>
      <c r="H11" s="263"/>
      <c r="I11" s="261"/>
      <c r="J11" s="218"/>
      <c r="K11" s="12"/>
      <c r="L11" s="16"/>
    </row>
    <row r="12" spans="1:12" ht="14.25" customHeight="1">
      <c r="A12" s="297" t="s">
        <v>265</v>
      </c>
      <c r="B12" s="212" t="s">
        <v>515</v>
      </c>
      <c r="C12" s="27" t="s">
        <v>51</v>
      </c>
      <c r="D12" s="258">
        <v>1</v>
      </c>
      <c r="E12" s="47">
        <f>'見積比較表（機器）'!M11</f>
        <v>0</v>
      </c>
      <c r="F12" s="215">
        <f>INT(D12*E12)</f>
        <v>0</v>
      </c>
      <c r="G12" s="258"/>
      <c r="H12" s="419">
        <f>'見積比較表（機器）'!M16</f>
        <v>0</v>
      </c>
      <c r="I12" s="215">
        <f>INT(G12*H12)</f>
        <v>0</v>
      </c>
      <c r="J12" s="220" t="s">
        <v>309</v>
      </c>
      <c r="K12" s="19"/>
      <c r="L12" s="22"/>
    </row>
    <row r="13" spans="1:12" ht="14.25" customHeight="1">
      <c r="A13" s="298"/>
      <c r="B13" s="210"/>
      <c r="C13" s="25"/>
      <c r="D13" s="216"/>
      <c r="E13" s="46"/>
      <c r="F13" s="46"/>
      <c r="G13" s="216"/>
      <c r="H13" s="46"/>
      <c r="I13" s="46"/>
      <c r="J13" s="218"/>
      <c r="K13" s="12"/>
      <c r="L13" s="16"/>
    </row>
    <row r="14" spans="1:12" ht="14.25" customHeight="1">
      <c r="A14" s="212" t="s">
        <v>52</v>
      </c>
      <c r="B14" s="212"/>
      <c r="C14" s="27"/>
      <c r="D14" s="258"/>
      <c r="E14" s="47"/>
      <c r="F14" s="215">
        <f>SUM(F5:F12)</f>
        <v>0</v>
      </c>
      <c r="G14" s="258"/>
      <c r="H14" s="47"/>
      <c r="I14" s="215">
        <f>SUM(I5:I12)</f>
        <v>0</v>
      </c>
      <c r="J14" s="220"/>
      <c r="K14" s="19"/>
      <c r="L14" s="22"/>
    </row>
    <row r="15" spans="1:12" ht="14.25" customHeight="1">
      <c r="A15" s="298"/>
      <c r="B15" s="210"/>
      <c r="C15" s="25"/>
      <c r="D15" s="216"/>
      <c r="E15" s="46"/>
      <c r="F15" s="46"/>
      <c r="G15" s="216"/>
      <c r="H15" s="46"/>
      <c r="I15" s="46"/>
      <c r="J15" s="218"/>
      <c r="K15" s="12"/>
      <c r="L15" s="16"/>
    </row>
    <row r="16" spans="1:12" ht="14.25" customHeight="1">
      <c r="A16" s="299"/>
      <c r="B16" s="212"/>
      <c r="C16" s="27"/>
      <c r="D16" s="258"/>
      <c r="E16" s="47"/>
      <c r="F16" s="215">
        <f>INT(D16*E16)</f>
        <v>0</v>
      </c>
      <c r="G16" s="258"/>
      <c r="H16" s="47"/>
      <c r="I16" s="219"/>
      <c r="J16" s="220"/>
      <c r="K16" s="19"/>
      <c r="L16" s="22"/>
    </row>
    <row r="17" spans="1:12" ht="14.25" customHeight="1">
      <c r="A17" s="298"/>
      <c r="B17" s="210"/>
      <c r="C17" s="25"/>
      <c r="D17" s="216"/>
      <c r="E17" s="46"/>
      <c r="F17" s="44"/>
      <c r="G17" s="216"/>
      <c r="H17" s="46"/>
      <c r="I17" s="46"/>
      <c r="J17" s="218"/>
      <c r="K17" s="12"/>
      <c r="L17" s="16"/>
    </row>
    <row r="18" spans="1:12" ht="14.25" customHeight="1">
      <c r="A18" s="299"/>
      <c r="B18" s="212"/>
      <c r="C18" s="27"/>
      <c r="D18" s="258"/>
      <c r="E18" s="47"/>
      <c r="F18" s="215">
        <f>INT(D18*E18)</f>
        <v>0</v>
      </c>
      <c r="G18" s="258"/>
      <c r="H18" s="47"/>
      <c r="I18" s="219"/>
      <c r="J18" s="220"/>
      <c r="K18" s="19"/>
      <c r="L18" s="22"/>
    </row>
    <row r="19" spans="1:12" ht="14.25" customHeight="1">
      <c r="A19" s="298"/>
      <c r="B19" s="210"/>
      <c r="C19" s="25"/>
      <c r="D19" s="216"/>
      <c r="E19" s="46"/>
      <c r="F19" s="46"/>
      <c r="G19" s="216"/>
      <c r="H19" s="46"/>
      <c r="I19" s="46"/>
      <c r="J19" s="218"/>
      <c r="K19" s="12"/>
      <c r="L19" s="16"/>
    </row>
    <row r="20" spans="1:12" ht="14.25" customHeight="1">
      <c r="A20" s="300"/>
      <c r="B20" s="212"/>
      <c r="C20" s="27"/>
      <c r="D20" s="258"/>
      <c r="E20" s="47"/>
      <c r="F20" s="215">
        <f>INT(D20*E20)</f>
        <v>0</v>
      </c>
      <c r="G20" s="258"/>
      <c r="H20" s="47"/>
      <c r="I20" s="219"/>
      <c r="J20" s="220"/>
      <c r="K20" s="19"/>
      <c r="L20" s="22"/>
    </row>
    <row r="21" spans="1:12" ht="14.25" customHeight="1">
      <c r="A21" s="298"/>
      <c r="B21" s="210"/>
      <c r="C21" s="25"/>
      <c r="D21" s="216"/>
      <c r="E21" s="46"/>
      <c r="F21" s="46"/>
      <c r="G21" s="216"/>
      <c r="H21" s="46"/>
      <c r="I21" s="46"/>
      <c r="J21" s="218"/>
      <c r="K21" s="12"/>
      <c r="L21" s="16"/>
    </row>
    <row r="22" spans="1:12" ht="14.25" customHeight="1">
      <c r="A22" s="299"/>
      <c r="B22" s="212"/>
      <c r="C22" s="27"/>
      <c r="D22" s="258"/>
      <c r="E22" s="47"/>
      <c r="F22" s="215">
        <f>INT(D22*E22)</f>
        <v>0</v>
      </c>
      <c r="G22" s="258"/>
      <c r="H22" s="47"/>
      <c r="I22" s="219"/>
      <c r="J22" s="220"/>
      <c r="K22" s="19"/>
      <c r="L22" s="22"/>
    </row>
    <row r="23" spans="1:12" ht="14.25" customHeight="1">
      <c r="A23" s="210"/>
      <c r="B23" s="210"/>
      <c r="C23" s="25"/>
      <c r="D23" s="216"/>
      <c r="E23" s="46"/>
      <c r="F23" s="46"/>
      <c r="G23" s="216"/>
      <c r="H23" s="46"/>
      <c r="I23" s="46"/>
      <c r="J23" s="218"/>
      <c r="K23" s="12"/>
      <c r="L23" s="16"/>
    </row>
    <row r="24" spans="1:12" ht="14.25" customHeight="1">
      <c r="A24" s="212"/>
      <c r="B24" s="212"/>
      <c r="C24" s="27"/>
      <c r="D24" s="258"/>
      <c r="E24" s="47"/>
      <c r="F24" s="219"/>
      <c r="G24" s="258"/>
      <c r="H24" s="47"/>
      <c r="I24" s="219"/>
      <c r="J24" s="220"/>
      <c r="K24" s="19"/>
      <c r="L24" s="22"/>
    </row>
    <row r="25" spans="1:12" ht="14.25" customHeight="1">
      <c r="A25" s="210"/>
      <c r="B25" s="210"/>
      <c r="C25" s="25"/>
      <c r="D25" s="216"/>
      <c r="E25" s="46"/>
      <c r="F25" s="46"/>
      <c r="G25" s="216"/>
      <c r="H25" s="46"/>
      <c r="I25" s="46"/>
      <c r="J25" s="218"/>
      <c r="K25" s="12"/>
      <c r="L25" s="16"/>
    </row>
    <row r="26" spans="1:12" ht="14.25" customHeight="1">
      <c r="A26" s="212"/>
      <c r="B26" s="212"/>
      <c r="C26" s="27"/>
      <c r="D26" s="258"/>
      <c r="E26" s="47"/>
      <c r="F26" s="219"/>
      <c r="G26" s="258"/>
      <c r="H26" s="47"/>
      <c r="I26" s="219"/>
      <c r="J26" s="220"/>
      <c r="K26" s="19"/>
      <c r="L26" s="22"/>
    </row>
    <row r="27" spans="1:12" ht="28.5" customHeight="1">
      <c r="H27" s="301"/>
    </row>
    <row r="28" spans="1:12" ht="11.25" customHeight="1">
      <c r="A28" s="37"/>
      <c r="B28" s="1"/>
      <c r="C28" s="1"/>
      <c r="D28" s="38"/>
      <c r="E28" s="2"/>
      <c r="F28" s="2"/>
      <c r="G28" s="38"/>
      <c r="H28" s="2"/>
      <c r="I28" s="2"/>
      <c r="J28" s="2"/>
      <c r="K28" s="1"/>
      <c r="L28" s="3"/>
    </row>
  </sheetData>
  <mergeCells count="2">
    <mergeCell ref="D3:F3"/>
    <mergeCell ref="G3:I3"/>
  </mergeCells>
  <phoneticPr fontId="9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  <rowBreaks count="1" manualBreakCount="1">
    <brk id="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L28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3.625" style="42" customWidth="1"/>
    <col min="2" max="2" width="15.625" style="9" customWidth="1"/>
    <col min="3" max="3" width="4.625" style="9" customWidth="1"/>
    <col min="4" max="4" width="4.625" style="43" customWidth="1"/>
    <col min="5" max="6" width="10.125" style="10" customWidth="1"/>
    <col min="7" max="7" width="4.625" style="43" customWidth="1"/>
    <col min="8" max="9" width="10.125" style="10" customWidth="1"/>
    <col min="10" max="10" width="13.625" style="10" customWidth="1"/>
    <col min="11" max="11" width="2.625" style="9" customWidth="1"/>
    <col min="12" max="12" width="7.125" style="9" customWidth="1"/>
    <col min="13" max="16384" width="9" style="4"/>
  </cols>
  <sheetData>
    <row r="1" spans="1:12" ht="11.25" customHeight="1">
      <c r="A1" s="37"/>
      <c r="B1" s="1"/>
      <c r="C1" s="1"/>
      <c r="D1" s="38"/>
      <c r="E1" s="2"/>
      <c r="F1" s="2"/>
      <c r="G1" s="38"/>
      <c r="H1" s="2"/>
      <c r="I1" s="2"/>
      <c r="J1" s="2"/>
      <c r="K1" s="1"/>
      <c r="L1" s="3"/>
    </row>
    <row r="2" spans="1:12" ht="18" customHeight="1">
      <c r="A2" s="39" t="s">
        <v>308</v>
      </c>
      <c r="B2" s="6"/>
      <c r="C2" s="6"/>
      <c r="D2" s="40"/>
      <c r="E2" s="41"/>
      <c r="F2" s="41"/>
      <c r="G2" s="40"/>
      <c r="H2" s="41"/>
      <c r="I2" s="41"/>
      <c r="J2" s="41"/>
      <c r="K2" s="6"/>
      <c r="L2" s="7"/>
    </row>
    <row r="3" spans="1:12" ht="14.25" customHeight="1">
      <c r="A3" s="25"/>
      <c r="B3" s="23"/>
      <c r="C3" s="25"/>
      <c r="D3" s="638" t="s">
        <v>182</v>
      </c>
      <c r="E3" s="639"/>
      <c r="F3" s="640"/>
      <c r="G3" s="638" t="s">
        <v>183</v>
      </c>
      <c r="H3" s="639"/>
      <c r="I3" s="640"/>
      <c r="J3" s="15"/>
      <c r="K3" s="12"/>
      <c r="L3" s="16"/>
    </row>
    <row r="4" spans="1:12" ht="14.25" customHeight="1">
      <c r="A4" s="27" t="s">
        <v>49</v>
      </c>
      <c r="B4" s="27" t="s">
        <v>50</v>
      </c>
      <c r="C4" s="27" t="s">
        <v>47</v>
      </c>
      <c r="D4" s="209" t="s">
        <v>181</v>
      </c>
      <c r="E4" s="28" t="s">
        <v>48</v>
      </c>
      <c r="F4" s="28" t="s">
        <v>42</v>
      </c>
      <c r="G4" s="209" t="s">
        <v>181</v>
      </c>
      <c r="H4" s="28" t="s">
        <v>48</v>
      </c>
      <c r="I4" s="28" t="s">
        <v>42</v>
      </c>
      <c r="J4" s="21" t="s">
        <v>43</v>
      </c>
      <c r="K4" s="20"/>
      <c r="L4" s="29"/>
    </row>
    <row r="5" spans="1:12" s="264" customFormat="1" ht="14.25" customHeight="1">
      <c r="A5" s="298">
        <f>第１号内訳書!A5</f>
        <v>0</v>
      </c>
      <c r="B5" s="210"/>
      <c r="C5" s="25"/>
      <c r="D5" s="216"/>
      <c r="E5" s="46"/>
      <c r="F5" s="217"/>
      <c r="G5" s="216"/>
      <c r="H5" s="46"/>
      <c r="I5" s="217"/>
      <c r="J5" s="218"/>
      <c r="K5" s="12"/>
      <c r="L5" s="16"/>
    </row>
    <row r="6" spans="1:12" s="264" customFormat="1" ht="14.25" customHeight="1">
      <c r="A6" s="299" t="s">
        <v>517</v>
      </c>
      <c r="B6" s="212" t="s">
        <v>268</v>
      </c>
      <c r="C6" s="27" t="s">
        <v>51</v>
      </c>
      <c r="D6" s="213">
        <v>1</v>
      </c>
      <c r="E6" s="47"/>
      <c r="F6" s="219">
        <f>'見積比較表（機器）'!M13*0.75</f>
        <v>0</v>
      </c>
      <c r="G6" s="258"/>
      <c r="H6" s="47"/>
      <c r="I6" s="219">
        <f>'見積比較表（機器）'!M6</f>
        <v>0</v>
      </c>
      <c r="J6" s="220" t="s">
        <v>309</v>
      </c>
      <c r="K6" s="19"/>
      <c r="L6" s="22"/>
    </row>
    <row r="7" spans="1:12" s="264" customFormat="1" ht="14.25" customHeight="1">
      <c r="A7" s="210">
        <f>第１号内訳書!A7</f>
        <v>0</v>
      </c>
      <c r="B7" s="210"/>
      <c r="C7" s="25"/>
      <c r="D7" s="208"/>
      <c r="E7" s="46"/>
      <c r="F7" s="44"/>
      <c r="G7" s="208"/>
      <c r="H7" s="26"/>
      <c r="I7" s="44"/>
      <c r="J7" s="218"/>
      <c r="K7" s="12"/>
      <c r="L7" s="16"/>
    </row>
    <row r="8" spans="1:12" s="264" customFormat="1" ht="14.25" customHeight="1">
      <c r="A8" s="212" t="s">
        <v>516</v>
      </c>
      <c r="B8" s="212"/>
      <c r="C8" s="27"/>
      <c r="D8" s="213"/>
      <c r="E8" s="47"/>
      <c r="F8" s="215">
        <f>SUM(F6)</f>
        <v>0</v>
      </c>
      <c r="G8" s="213"/>
      <c r="H8" s="32"/>
      <c r="I8" s="215">
        <f>SUM(I6)</f>
        <v>0</v>
      </c>
      <c r="J8" s="45"/>
      <c r="K8" s="19"/>
      <c r="L8" s="22"/>
    </row>
    <row r="9" spans="1:12" s="264" customFormat="1" ht="14.25" customHeight="1">
      <c r="A9" s="298"/>
      <c r="B9" s="210"/>
      <c r="C9" s="25"/>
      <c r="D9" s="216"/>
      <c r="E9" s="46"/>
      <c r="F9" s="261"/>
      <c r="G9" s="216"/>
      <c r="H9" s="46"/>
      <c r="I9" s="261"/>
      <c r="J9" s="218"/>
      <c r="K9" s="12"/>
      <c r="L9" s="16"/>
    </row>
    <row r="10" spans="1:12" s="264" customFormat="1" ht="14.25" customHeight="1">
      <c r="A10" s="299"/>
      <c r="B10" s="212"/>
      <c r="C10" s="27"/>
      <c r="D10" s="258"/>
      <c r="E10" s="47"/>
      <c r="F10" s="219"/>
      <c r="G10" s="258"/>
      <c r="H10" s="47"/>
      <c r="I10" s="219"/>
      <c r="J10" s="220"/>
      <c r="K10" s="19"/>
      <c r="L10" s="22"/>
    </row>
    <row r="11" spans="1:12" ht="14.25" customHeight="1">
      <c r="A11" s="298"/>
      <c r="B11" s="210"/>
      <c r="C11" s="25"/>
      <c r="D11" s="216"/>
      <c r="E11" s="46"/>
      <c r="F11" s="46"/>
      <c r="G11" s="216"/>
      <c r="H11" s="46"/>
      <c r="I11" s="46"/>
      <c r="J11" s="218"/>
      <c r="K11" s="12"/>
      <c r="L11" s="16"/>
    </row>
    <row r="12" spans="1:12" ht="14.25" customHeight="1">
      <c r="A12" s="299"/>
      <c r="B12" s="212"/>
      <c r="C12" s="27"/>
      <c r="D12" s="258"/>
      <c r="E12" s="47"/>
      <c r="F12" s="219"/>
      <c r="G12" s="258"/>
      <c r="H12" s="47"/>
      <c r="I12" s="219"/>
      <c r="J12" s="220"/>
      <c r="K12" s="19"/>
      <c r="L12" s="22"/>
    </row>
    <row r="13" spans="1:12" ht="14.25" customHeight="1">
      <c r="A13" s="210">
        <f>第１号内訳書!A13</f>
        <v>0</v>
      </c>
      <c r="B13" s="210"/>
      <c r="C13" s="25"/>
      <c r="D13" s="208"/>
      <c r="E13" s="46"/>
      <c r="F13" s="44"/>
      <c r="G13" s="208"/>
      <c r="H13" s="26"/>
      <c r="I13" s="44"/>
      <c r="J13" s="218"/>
      <c r="K13" s="12"/>
      <c r="L13" s="16"/>
    </row>
    <row r="14" spans="1:12" ht="14.25" customHeight="1">
      <c r="A14" s="212"/>
      <c r="B14" s="212"/>
      <c r="C14" s="27"/>
      <c r="D14" s="213"/>
      <c r="E14" s="47"/>
      <c r="F14" s="215"/>
      <c r="G14" s="213"/>
      <c r="H14" s="32"/>
      <c r="I14" s="215"/>
      <c r="J14" s="45"/>
      <c r="K14" s="19"/>
      <c r="L14" s="22"/>
    </row>
    <row r="15" spans="1:12" ht="14.25" customHeight="1">
      <c r="A15" s="210">
        <f>第１号内訳書!A15</f>
        <v>0</v>
      </c>
      <c r="B15" s="210"/>
      <c r="C15" s="25"/>
      <c r="D15" s="216"/>
      <c r="E15" s="46"/>
      <c r="F15" s="46"/>
      <c r="G15" s="208"/>
      <c r="H15" s="26"/>
      <c r="I15" s="26"/>
      <c r="J15" s="15"/>
      <c r="K15" s="12"/>
      <c r="L15" s="16"/>
    </row>
    <row r="16" spans="1:12" ht="14.25" customHeight="1">
      <c r="A16" s="212">
        <f>第１号内訳書!A16</f>
        <v>0</v>
      </c>
      <c r="B16" s="212"/>
      <c r="C16" s="27"/>
      <c r="D16" s="258"/>
      <c r="E16" s="47"/>
      <c r="F16" s="219"/>
      <c r="G16" s="213"/>
      <c r="H16" s="32"/>
      <c r="I16" s="215"/>
      <c r="J16" s="45"/>
      <c r="K16" s="19"/>
      <c r="L16" s="22"/>
    </row>
    <row r="17" spans="1:12" ht="14.25" customHeight="1">
      <c r="A17" s="210">
        <f>第１号内訳書!A17</f>
        <v>0</v>
      </c>
      <c r="B17" s="210"/>
      <c r="C17" s="25"/>
      <c r="D17" s="208"/>
      <c r="E17" s="46"/>
      <c r="F17" s="44"/>
      <c r="G17" s="208"/>
      <c r="H17" s="26"/>
      <c r="I17" s="26"/>
      <c r="J17" s="15"/>
      <c r="K17" s="12"/>
      <c r="L17" s="16"/>
    </row>
    <row r="18" spans="1:12" ht="14.25" customHeight="1">
      <c r="A18" s="212">
        <f>第１号内訳書!A18</f>
        <v>0</v>
      </c>
      <c r="B18" s="212"/>
      <c r="C18" s="27"/>
      <c r="D18" s="213"/>
      <c r="E18" s="47"/>
      <c r="F18" s="215"/>
      <c r="G18" s="213"/>
      <c r="H18" s="32"/>
      <c r="I18" s="215"/>
      <c r="J18" s="45"/>
      <c r="K18" s="19"/>
      <c r="L18" s="22"/>
    </row>
    <row r="19" spans="1:12" ht="14.25" customHeight="1">
      <c r="A19" s="210">
        <f>第１号内訳書!A19</f>
        <v>0</v>
      </c>
      <c r="B19" s="210"/>
      <c r="C19" s="25"/>
      <c r="D19" s="216"/>
      <c r="E19" s="46"/>
      <c r="F19" s="26"/>
      <c r="G19" s="208"/>
      <c r="H19" s="26"/>
      <c r="I19" s="26"/>
      <c r="J19" s="15"/>
      <c r="K19" s="12"/>
      <c r="L19" s="16"/>
    </row>
    <row r="20" spans="1:12" ht="14.25" customHeight="1">
      <c r="A20" s="212">
        <f>第１号内訳書!A20</f>
        <v>0</v>
      </c>
      <c r="B20" s="212"/>
      <c r="C20" s="27"/>
      <c r="D20" s="258"/>
      <c r="E20" s="47"/>
      <c r="F20" s="215"/>
      <c r="G20" s="213"/>
      <c r="H20" s="32"/>
      <c r="I20" s="215"/>
      <c r="J20" s="45"/>
      <c r="K20" s="19"/>
      <c r="L20" s="22"/>
    </row>
    <row r="21" spans="1:12" ht="14.25" customHeight="1">
      <c r="A21" s="210">
        <f>第１号内訳書!A21</f>
        <v>0</v>
      </c>
      <c r="B21" s="210"/>
      <c r="C21" s="25"/>
      <c r="D21" s="216"/>
      <c r="E21" s="46"/>
      <c r="F21" s="26"/>
      <c r="G21" s="208"/>
      <c r="H21" s="26"/>
      <c r="I21" s="26"/>
      <c r="J21" s="15"/>
      <c r="K21" s="12"/>
      <c r="L21" s="16"/>
    </row>
    <row r="22" spans="1:12" ht="14.25" customHeight="1">
      <c r="A22" s="212">
        <f>第１号内訳書!A22</f>
        <v>0</v>
      </c>
      <c r="B22" s="212"/>
      <c r="C22" s="27"/>
      <c r="D22" s="258"/>
      <c r="E22" s="47"/>
      <c r="F22" s="215"/>
      <c r="G22" s="213"/>
      <c r="H22" s="32"/>
      <c r="I22" s="215"/>
      <c r="J22" s="45"/>
      <c r="K22" s="19"/>
      <c r="L22" s="22"/>
    </row>
    <row r="23" spans="1:12" ht="14.25" customHeight="1">
      <c r="A23" s="210">
        <f>第１号内訳書!A23</f>
        <v>0</v>
      </c>
      <c r="B23" s="210"/>
      <c r="C23" s="25"/>
      <c r="D23" s="216"/>
      <c r="E23" s="46"/>
      <c r="F23" s="26"/>
      <c r="G23" s="208"/>
      <c r="H23" s="26"/>
      <c r="I23" s="26"/>
      <c r="J23" s="15"/>
      <c r="K23" s="12"/>
      <c r="L23" s="16"/>
    </row>
    <row r="24" spans="1:12" ht="14.25" customHeight="1">
      <c r="A24" s="212">
        <f>第１号内訳書!A24</f>
        <v>0</v>
      </c>
      <c r="B24" s="212"/>
      <c r="C24" s="27"/>
      <c r="D24" s="258"/>
      <c r="E24" s="47"/>
      <c r="F24" s="215"/>
      <c r="G24" s="213"/>
      <c r="H24" s="32"/>
      <c r="I24" s="215"/>
      <c r="J24" s="45"/>
      <c r="K24" s="19"/>
      <c r="L24" s="22"/>
    </row>
    <row r="25" spans="1:12" ht="14.25" customHeight="1">
      <c r="A25" s="210">
        <f>第１号内訳書!A25</f>
        <v>0</v>
      </c>
      <c r="B25" s="210"/>
      <c r="C25" s="25"/>
      <c r="D25" s="208"/>
      <c r="E25" s="46"/>
      <c r="F25" s="26"/>
      <c r="G25" s="208"/>
      <c r="H25" s="26"/>
      <c r="I25" s="26"/>
      <c r="J25" s="15"/>
      <c r="K25" s="12"/>
      <c r="L25" s="16"/>
    </row>
    <row r="26" spans="1:12" ht="14.25" customHeight="1">
      <c r="A26" s="212">
        <f>第１号内訳書!A26</f>
        <v>0</v>
      </c>
      <c r="B26" s="212"/>
      <c r="C26" s="27"/>
      <c r="D26" s="213"/>
      <c r="E26" s="47"/>
      <c r="F26" s="215"/>
      <c r="G26" s="213"/>
      <c r="H26" s="32"/>
      <c r="I26" s="215"/>
      <c r="J26" s="45"/>
      <c r="K26" s="19"/>
      <c r="L26" s="22"/>
    </row>
    <row r="27" spans="1:12" ht="28.5" customHeight="1"/>
    <row r="28" spans="1:12" ht="11.25" customHeight="1">
      <c r="A28" s="37"/>
      <c r="B28" s="1"/>
      <c r="C28" s="1"/>
      <c r="D28" s="38"/>
      <c r="E28" s="2"/>
      <c r="F28" s="2"/>
      <c r="G28" s="38"/>
      <c r="H28" s="2"/>
      <c r="I28" s="2"/>
      <c r="J28" s="2"/>
      <c r="K28" s="1"/>
      <c r="L28" s="3"/>
    </row>
  </sheetData>
  <mergeCells count="2">
    <mergeCell ref="D3:F3"/>
    <mergeCell ref="G3:I3"/>
  </mergeCells>
  <phoneticPr fontId="9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  <rowBreaks count="1" manualBreakCount="1">
    <brk id="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L81"/>
  <sheetViews>
    <sheetView showGridLines="0" showZeros="0" view="pageBreakPreview" zoomScaleNormal="100" zoomScaleSheetLayoutView="100" workbookViewId="0"/>
  </sheetViews>
  <sheetFormatPr defaultRowHeight="14.25" customHeight="1"/>
  <cols>
    <col min="1" max="1" width="13.625" style="224" customWidth="1"/>
    <col min="2" max="2" width="15.625" style="225" customWidth="1"/>
    <col min="3" max="3" width="4.625" style="225" customWidth="1"/>
    <col min="4" max="4" width="4.625" style="226" customWidth="1"/>
    <col min="5" max="6" width="10.125" style="227" customWidth="1"/>
    <col min="7" max="7" width="4.625" style="226" customWidth="1"/>
    <col min="8" max="9" width="10.125" style="227" customWidth="1"/>
    <col min="10" max="10" width="13.625" style="227" customWidth="1"/>
    <col min="11" max="11" width="2.625" style="225" customWidth="1"/>
    <col min="12" max="12" width="7.125" style="225" customWidth="1"/>
    <col min="13" max="16384" width="9" style="222"/>
  </cols>
  <sheetData>
    <row r="1" spans="1:12" ht="11.25" customHeight="1">
      <c r="A1" s="239"/>
      <c r="B1" s="240"/>
      <c r="C1" s="240"/>
      <c r="D1" s="241"/>
      <c r="E1" s="242"/>
      <c r="F1" s="242"/>
      <c r="G1" s="241"/>
      <c r="H1" s="242"/>
      <c r="I1" s="242"/>
      <c r="J1" s="242"/>
      <c r="K1" s="240"/>
      <c r="L1" s="243"/>
    </row>
    <row r="2" spans="1:12" ht="18" customHeight="1">
      <c r="A2" s="39" t="s">
        <v>310</v>
      </c>
      <c r="B2" s="244"/>
      <c r="C2" s="244"/>
      <c r="D2" s="245"/>
      <c r="E2" s="246"/>
      <c r="F2" s="246"/>
      <c r="G2" s="245"/>
      <c r="H2" s="246"/>
      <c r="I2" s="246"/>
      <c r="J2" s="246"/>
      <c r="K2" s="244"/>
      <c r="L2" s="247"/>
    </row>
    <row r="3" spans="1:12" ht="14.25" customHeight="1">
      <c r="A3" s="210"/>
      <c r="B3" s="248"/>
      <c r="C3" s="210"/>
      <c r="D3" s="641" t="s">
        <v>182</v>
      </c>
      <c r="E3" s="642"/>
      <c r="F3" s="643"/>
      <c r="G3" s="641" t="s">
        <v>183</v>
      </c>
      <c r="H3" s="642"/>
      <c r="I3" s="643"/>
      <c r="J3" s="236"/>
      <c r="K3" s="230"/>
      <c r="L3" s="231"/>
    </row>
    <row r="4" spans="1:12" ht="14.25" customHeight="1">
      <c r="A4" s="212" t="s">
        <v>49</v>
      </c>
      <c r="B4" s="212" t="s">
        <v>50</v>
      </c>
      <c r="C4" s="212" t="s">
        <v>47</v>
      </c>
      <c r="D4" s="223" t="s">
        <v>181</v>
      </c>
      <c r="E4" s="249" t="s">
        <v>48</v>
      </c>
      <c r="F4" s="249" t="s">
        <v>42</v>
      </c>
      <c r="G4" s="223" t="s">
        <v>181</v>
      </c>
      <c r="H4" s="249" t="s">
        <v>48</v>
      </c>
      <c r="I4" s="249" t="s">
        <v>42</v>
      </c>
      <c r="J4" s="250" t="s">
        <v>43</v>
      </c>
      <c r="K4" s="251"/>
      <c r="L4" s="252"/>
    </row>
    <row r="5" spans="1:12" ht="14.25" customHeight="1">
      <c r="A5" s="210"/>
      <c r="B5" s="210"/>
      <c r="C5" s="210"/>
      <c r="D5" s="235"/>
      <c r="E5" s="228"/>
      <c r="F5" s="229"/>
      <c r="G5" s="235"/>
      <c r="H5" s="228"/>
      <c r="I5" s="229"/>
      <c r="J5" s="236"/>
      <c r="K5" s="230"/>
      <c r="L5" s="231"/>
    </row>
    <row r="6" spans="1:12" ht="14.25" customHeight="1">
      <c r="A6" s="212" t="s">
        <v>283</v>
      </c>
      <c r="B6" s="212"/>
      <c r="C6" s="212"/>
      <c r="D6" s="237"/>
      <c r="E6" s="232"/>
      <c r="F6" s="238"/>
      <c r="G6" s="237"/>
      <c r="H6" s="232"/>
      <c r="I6" s="238"/>
      <c r="J6" s="220"/>
      <c r="K6" s="233"/>
      <c r="L6" s="234"/>
    </row>
    <row r="7" spans="1:12" ht="14.25" customHeight="1">
      <c r="A7" s="210" t="s">
        <v>269</v>
      </c>
      <c r="B7" s="210" t="s">
        <v>373</v>
      </c>
      <c r="C7" s="210"/>
      <c r="D7" s="235"/>
      <c r="E7" s="228"/>
      <c r="F7" s="229"/>
      <c r="G7" s="235"/>
      <c r="H7" s="228"/>
      <c r="I7" s="229"/>
      <c r="J7" s="236"/>
      <c r="K7" s="230"/>
      <c r="L7" s="231"/>
    </row>
    <row r="8" spans="1:12" ht="14.25" customHeight="1">
      <c r="A8" s="212" t="s">
        <v>270</v>
      </c>
      <c r="B8" s="212" t="s">
        <v>276</v>
      </c>
      <c r="C8" s="212" t="s">
        <v>272</v>
      </c>
      <c r="D8" s="237">
        <v>22</v>
      </c>
      <c r="E8" s="232">
        <f>'材料単価表（機械）'!Q7</f>
        <v>0</v>
      </c>
      <c r="F8" s="238">
        <f>INT(D8*E8)</f>
        <v>0</v>
      </c>
      <c r="G8" s="237"/>
      <c r="H8" s="232"/>
      <c r="I8" s="238">
        <f>INT(G8*H8)</f>
        <v>0</v>
      </c>
      <c r="J8" s="303" t="s">
        <v>321</v>
      </c>
      <c r="K8" s="233"/>
      <c r="L8" s="234"/>
    </row>
    <row r="9" spans="1:12" ht="14.25" customHeight="1">
      <c r="A9" s="210" t="s">
        <v>269</v>
      </c>
      <c r="B9" s="210" t="s">
        <v>275</v>
      </c>
      <c r="C9" s="210"/>
      <c r="D9" s="235"/>
      <c r="E9" s="228"/>
      <c r="F9" s="229"/>
      <c r="G9" s="235"/>
      <c r="H9" s="228"/>
      <c r="I9" s="229"/>
      <c r="J9" s="236"/>
      <c r="K9" s="230"/>
      <c r="L9" s="231"/>
    </row>
    <row r="10" spans="1:12" ht="14.25" customHeight="1">
      <c r="A10" s="212" t="s">
        <v>270</v>
      </c>
      <c r="B10" s="212" t="s">
        <v>277</v>
      </c>
      <c r="C10" s="212" t="s">
        <v>271</v>
      </c>
      <c r="D10" s="237">
        <v>338</v>
      </c>
      <c r="E10" s="232">
        <f>'材料単価表（機械）'!Q8</f>
        <v>0</v>
      </c>
      <c r="F10" s="238">
        <f>INT(D10*E10)</f>
        <v>0</v>
      </c>
      <c r="G10" s="237"/>
      <c r="H10" s="232"/>
      <c r="I10" s="238">
        <f>INT(G10*H10)</f>
        <v>0</v>
      </c>
      <c r="J10" s="303" t="s">
        <v>321</v>
      </c>
      <c r="K10" s="233"/>
      <c r="L10" s="234"/>
    </row>
    <row r="11" spans="1:12" ht="14.25" customHeight="1">
      <c r="A11" s="210" t="s">
        <v>269</v>
      </c>
      <c r="B11" s="210" t="s">
        <v>275</v>
      </c>
      <c r="C11" s="210"/>
      <c r="D11" s="235"/>
      <c r="E11" s="228"/>
      <c r="F11" s="229"/>
      <c r="G11" s="235"/>
      <c r="H11" s="228"/>
      <c r="I11" s="229"/>
      <c r="J11" s="236"/>
      <c r="K11" s="230"/>
      <c r="L11" s="231"/>
    </row>
    <row r="12" spans="1:12" ht="14.25" customHeight="1">
      <c r="A12" s="212" t="s">
        <v>270</v>
      </c>
      <c r="B12" s="212" t="s">
        <v>278</v>
      </c>
      <c r="C12" s="212" t="s">
        <v>271</v>
      </c>
      <c r="D12" s="237">
        <v>1.32</v>
      </c>
      <c r="E12" s="232">
        <f>'材料単価表（機械）'!Q9</f>
        <v>0</v>
      </c>
      <c r="F12" s="238">
        <f>INT(D12*E12)</f>
        <v>0</v>
      </c>
      <c r="G12" s="237"/>
      <c r="H12" s="232"/>
      <c r="I12" s="238">
        <f>INT(G12*H12)</f>
        <v>0</v>
      </c>
      <c r="J12" s="303" t="s">
        <v>321</v>
      </c>
      <c r="K12" s="233"/>
      <c r="L12" s="234"/>
    </row>
    <row r="13" spans="1:12" ht="14.25" customHeight="1">
      <c r="A13" s="210" t="s">
        <v>269</v>
      </c>
      <c r="B13" s="210" t="s">
        <v>275</v>
      </c>
      <c r="C13" s="210"/>
      <c r="D13" s="235"/>
      <c r="E13" s="228"/>
      <c r="F13" s="229"/>
      <c r="G13" s="235"/>
      <c r="H13" s="228"/>
      <c r="I13" s="229"/>
      <c r="J13" s="236"/>
      <c r="K13" s="230"/>
      <c r="L13" s="231"/>
    </row>
    <row r="14" spans="1:12" ht="14.25" customHeight="1">
      <c r="A14" s="212" t="s">
        <v>270</v>
      </c>
      <c r="B14" s="212" t="s">
        <v>279</v>
      </c>
      <c r="C14" s="212" t="s">
        <v>271</v>
      </c>
      <c r="D14" s="237">
        <v>2.64</v>
      </c>
      <c r="E14" s="232">
        <f>'材料単価表（機械）'!Q10</f>
        <v>0</v>
      </c>
      <c r="F14" s="238">
        <f>INT(D14*E14)</f>
        <v>0</v>
      </c>
      <c r="G14" s="237"/>
      <c r="H14" s="232"/>
      <c r="I14" s="238">
        <f>INT(G14*H14)</f>
        <v>0</v>
      </c>
      <c r="J14" s="303" t="s">
        <v>321</v>
      </c>
      <c r="K14" s="233"/>
      <c r="L14" s="234"/>
    </row>
    <row r="15" spans="1:12" ht="14.25" customHeight="1">
      <c r="A15" s="210"/>
      <c r="B15" s="210" t="s">
        <v>273</v>
      </c>
      <c r="C15" s="210"/>
      <c r="D15" s="210"/>
      <c r="E15" s="228"/>
      <c r="F15" s="228"/>
      <c r="G15" s="210"/>
      <c r="H15" s="228"/>
      <c r="I15" s="228"/>
      <c r="J15" s="236"/>
      <c r="K15" s="230"/>
      <c r="L15" s="231"/>
    </row>
    <row r="16" spans="1:12" ht="14.25" customHeight="1">
      <c r="A16" s="212" t="s">
        <v>274</v>
      </c>
      <c r="B16" s="212" t="s">
        <v>280</v>
      </c>
      <c r="C16" s="212" t="s">
        <v>51</v>
      </c>
      <c r="D16" s="277">
        <v>1</v>
      </c>
      <c r="E16" s="232"/>
      <c r="F16" s="238">
        <f>INT(SUM(F8:F14)*0.65)</f>
        <v>0</v>
      </c>
      <c r="G16" s="277"/>
      <c r="H16" s="232">
        <f t="shared" ref="H16" si="0">E16</f>
        <v>0</v>
      </c>
      <c r="I16" s="238">
        <f>INT(SUM(I8:I14)*0.65)</f>
        <v>0</v>
      </c>
      <c r="J16" s="220"/>
      <c r="K16" s="233"/>
      <c r="L16" s="234"/>
    </row>
    <row r="17" spans="1:12" ht="14.25" customHeight="1">
      <c r="A17" s="210" t="s">
        <v>269</v>
      </c>
      <c r="B17" s="210" t="s">
        <v>275</v>
      </c>
      <c r="C17" s="210"/>
      <c r="D17" s="235"/>
      <c r="E17" s="228"/>
      <c r="F17" s="229"/>
      <c r="G17" s="235"/>
      <c r="H17" s="228"/>
      <c r="I17" s="229"/>
      <c r="J17" s="236"/>
      <c r="K17" s="230"/>
      <c r="L17" s="231"/>
    </row>
    <row r="18" spans="1:12" ht="14.25" customHeight="1">
      <c r="A18" s="212" t="s">
        <v>270</v>
      </c>
      <c r="B18" s="212" t="s">
        <v>276</v>
      </c>
      <c r="C18" s="212" t="s">
        <v>272</v>
      </c>
      <c r="D18" s="237">
        <v>3.36</v>
      </c>
      <c r="E18" s="232">
        <f>'材料単価表（機械）'!Q7</f>
        <v>0</v>
      </c>
      <c r="F18" s="238">
        <f>INT(D18*E18)</f>
        <v>0</v>
      </c>
      <c r="G18" s="237"/>
      <c r="H18" s="232"/>
      <c r="I18" s="238">
        <f>INT(G18*H18)</f>
        <v>0</v>
      </c>
      <c r="J18" s="303" t="s">
        <v>321</v>
      </c>
      <c r="K18" s="233"/>
      <c r="L18" s="234"/>
    </row>
    <row r="19" spans="1:12" ht="14.25" customHeight="1">
      <c r="A19" s="210" t="s">
        <v>269</v>
      </c>
      <c r="B19" s="210" t="s">
        <v>275</v>
      </c>
      <c r="C19" s="210"/>
      <c r="D19" s="235"/>
      <c r="E19" s="228"/>
      <c r="F19" s="228"/>
      <c r="G19" s="235"/>
      <c r="H19" s="228"/>
      <c r="I19" s="228"/>
      <c r="J19" s="236"/>
      <c r="K19" s="230"/>
      <c r="L19" s="231"/>
    </row>
    <row r="20" spans="1:12" ht="14.25" customHeight="1">
      <c r="A20" s="212" t="s">
        <v>270</v>
      </c>
      <c r="B20" s="212" t="s">
        <v>277</v>
      </c>
      <c r="C20" s="212" t="s">
        <v>271</v>
      </c>
      <c r="D20" s="237">
        <v>909</v>
      </c>
      <c r="E20" s="232">
        <f>'材料単価表（機械）'!Q8</f>
        <v>0</v>
      </c>
      <c r="F20" s="238">
        <f>INT(D20*E20)</f>
        <v>0</v>
      </c>
      <c r="G20" s="237"/>
      <c r="H20" s="232"/>
      <c r="I20" s="238">
        <f>INT(G20*H20)</f>
        <v>0</v>
      </c>
      <c r="J20" s="303" t="s">
        <v>321</v>
      </c>
      <c r="K20" s="233"/>
      <c r="L20" s="234"/>
    </row>
    <row r="21" spans="1:12" ht="14.25" customHeight="1">
      <c r="A21" s="210"/>
      <c r="B21" s="210" t="s">
        <v>273</v>
      </c>
      <c r="C21" s="210"/>
      <c r="D21" s="210"/>
      <c r="E21" s="228"/>
      <c r="F21" s="229"/>
      <c r="G21" s="210"/>
      <c r="H21" s="228"/>
      <c r="I21" s="229"/>
      <c r="J21" s="236"/>
      <c r="K21" s="230"/>
      <c r="L21" s="231"/>
    </row>
    <row r="22" spans="1:12" ht="14.25" customHeight="1">
      <c r="A22" s="212" t="s">
        <v>274</v>
      </c>
      <c r="B22" s="212" t="s">
        <v>282</v>
      </c>
      <c r="C22" s="212" t="s">
        <v>51</v>
      </c>
      <c r="D22" s="277">
        <v>1</v>
      </c>
      <c r="E22" s="232"/>
      <c r="F22" s="238">
        <f>INT(SUM(F18:F20)*1.35)</f>
        <v>0</v>
      </c>
      <c r="G22" s="277"/>
      <c r="H22" s="232"/>
      <c r="I22" s="238">
        <f>INT(SUM(I18:I20)*1.35)</f>
        <v>0</v>
      </c>
      <c r="J22" s="220"/>
      <c r="K22" s="233"/>
      <c r="L22" s="234"/>
    </row>
    <row r="23" spans="1:12" ht="14.25" customHeight="1">
      <c r="A23" s="210"/>
      <c r="B23" s="210"/>
      <c r="C23" s="210"/>
      <c r="D23" s="235"/>
      <c r="E23" s="228"/>
      <c r="F23" s="229"/>
      <c r="G23" s="235"/>
      <c r="H23" s="228"/>
      <c r="I23" s="229"/>
      <c r="J23" s="236"/>
      <c r="K23" s="230"/>
      <c r="L23" s="231"/>
    </row>
    <row r="24" spans="1:12" ht="14.25" customHeight="1">
      <c r="A24" s="212" t="s">
        <v>281</v>
      </c>
      <c r="B24" s="212"/>
      <c r="C24" s="212"/>
      <c r="D24" s="237"/>
      <c r="E24" s="232"/>
      <c r="F24" s="238">
        <f>SUM(F7:F22)</f>
        <v>0</v>
      </c>
      <c r="G24" s="237"/>
      <c r="H24" s="232"/>
      <c r="I24" s="238">
        <f>SUM(I7:I22)</f>
        <v>0</v>
      </c>
      <c r="J24" s="220"/>
      <c r="K24" s="233"/>
      <c r="L24" s="234"/>
    </row>
    <row r="25" spans="1:12" ht="14.25" customHeight="1">
      <c r="A25" s="210"/>
      <c r="B25" s="210"/>
      <c r="C25" s="210"/>
      <c r="D25" s="235"/>
      <c r="E25" s="228"/>
      <c r="F25" s="229"/>
      <c r="G25" s="235"/>
      <c r="H25" s="228"/>
      <c r="I25" s="229"/>
      <c r="J25" s="236"/>
      <c r="K25" s="230"/>
      <c r="L25" s="231"/>
    </row>
    <row r="26" spans="1:12" ht="14.25" customHeight="1">
      <c r="A26" s="212"/>
      <c r="B26" s="212"/>
      <c r="C26" s="212"/>
      <c r="D26" s="237"/>
      <c r="E26" s="232"/>
      <c r="F26" s="238"/>
      <c r="G26" s="237"/>
      <c r="H26" s="232"/>
      <c r="I26" s="238"/>
      <c r="J26" s="220"/>
      <c r="K26" s="233"/>
      <c r="L26" s="234"/>
    </row>
    <row r="27" spans="1:12" ht="28.5" customHeight="1">
      <c r="D27" s="253"/>
      <c r="E27" s="254"/>
      <c r="F27" s="254"/>
      <c r="G27" s="253"/>
      <c r="H27" s="254"/>
      <c r="I27" s="254"/>
      <c r="J27" s="254"/>
    </row>
    <row r="28" spans="1:12" ht="11.25" customHeight="1">
      <c r="A28" s="239"/>
      <c r="B28" s="240"/>
      <c r="C28" s="240"/>
      <c r="D28" s="241"/>
      <c r="E28" s="242"/>
      <c r="F28" s="242"/>
      <c r="G28" s="241"/>
      <c r="H28" s="242"/>
      <c r="I28" s="242"/>
      <c r="J28" s="242"/>
      <c r="K28" s="240"/>
      <c r="L28" s="243"/>
    </row>
    <row r="29" spans="1:12" ht="18" customHeight="1">
      <c r="A29" s="39" t="s">
        <v>311</v>
      </c>
      <c r="B29" s="244"/>
      <c r="C29" s="244"/>
      <c r="D29" s="245"/>
      <c r="E29" s="246"/>
      <c r="F29" s="246"/>
      <c r="G29" s="245"/>
      <c r="H29" s="246"/>
      <c r="I29" s="246"/>
      <c r="J29" s="246"/>
      <c r="K29" s="244"/>
      <c r="L29" s="247"/>
    </row>
    <row r="30" spans="1:12" ht="14.25" customHeight="1">
      <c r="A30" s="210"/>
      <c r="B30" s="248"/>
      <c r="C30" s="210"/>
      <c r="D30" s="641" t="s">
        <v>182</v>
      </c>
      <c r="E30" s="642"/>
      <c r="F30" s="643"/>
      <c r="G30" s="641" t="s">
        <v>183</v>
      </c>
      <c r="H30" s="642"/>
      <c r="I30" s="643"/>
      <c r="J30" s="236"/>
      <c r="K30" s="230"/>
      <c r="L30" s="231"/>
    </row>
    <row r="31" spans="1:12" ht="14.25" customHeight="1">
      <c r="A31" s="212" t="s">
        <v>49</v>
      </c>
      <c r="B31" s="212" t="s">
        <v>50</v>
      </c>
      <c r="C31" s="212" t="s">
        <v>47</v>
      </c>
      <c r="D31" s="223" t="s">
        <v>181</v>
      </c>
      <c r="E31" s="249" t="s">
        <v>48</v>
      </c>
      <c r="F31" s="249" t="s">
        <v>42</v>
      </c>
      <c r="G31" s="223" t="s">
        <v>181</v>
      </c>
      <c r="H31" s="249" t="s">
        <v>48</v>
      </c>
      <c r="I31" s="249" t="s">
        <v>42</v>
      </c>
      <c r="J31" s="250" t="s">
        <v>43</v>
      </c>
      <c r="K31" s="251"/>
      <c r="L31" s="252"/>
    </row>
    <row r="32" spans="1:12" ht="14.25" customHeight="1">
      <c r="A32" s="210"/>
      <c r="B32" s="210"/>
      <c r="C32" s="210"/>
      <c r="D32" s="276"/>
      <c r="E32" s="228"/>
      <c r="F32" s="229"/>
      <c r="G32" s="235"/>
      <c r="H32" s="228"/>
      <c r="I32" s="229"/>
      <c r="J32" s="236"/>
      <c r="K32" s="230"/>
      <c r="L32" s="231"/>
    </row>
    <row r="33" spans="1:12" ht="14.25" customHeight="1">
      <c r="A33" s="212" t="s">
        <v>284</v>
      </c>
      <c r="B33" s="212"/>
      <c r="C33" s="212"/>
      <c r="D33" s="277"/>
      <c r="E33" s="232"/>
      <c r="F33" s="238"/>
      <c r="G33" s="237"/>
      <c r="H33" s="232"/>
      <c r="I33" s="238"/>
      <c r="J33" s="220"/>
      <c r="K33" s="233"/>
      <c r="L33" s="234"/>
    </row>
    <row r="34" spans="1:12" ht="14.25" customHeight="1">
      <c r="A34" s="210"/>
      <c r="B34" s="210" t="s">
        <v>288</v>
      </c>
      <c r="C34" s="210"/>
      <c r="D34" s="276"/>
      <c r="E34" s="228"/>
      <c r="F34" s="229"/>
      <c r="G34" s="276"/>
      <c r="H34" s="228"/>
      <c r="I34" s="229"/>
      <c r="J34" s="236"/>
      <c r="K34" s="230"/>
      <c r="L34" s="231"/>
    </row>
    <row r="35" spans="1:12" ht="14.25" customHeight="1">
      <c r="A35" s="212" t="s">
        <v>285</v>
      </c>
      <c r="B35" s="212" t="s">
        <v>289</v>
      </c>
      <c r="C35" s="212" t="s">
        <v>718</v>
      </c>
      <c r="D35" s="277">
        <v>20</v>
      </c>
      <c r="E35" s="232">
        <f>'材料単価表（機械）'!Q11</f>
        <v>0</v>
      </c>
      <c r="F35" s="238">
        <f>INT(D35*E35)</f>
        <v>0</v>
      </c>
      <c r="G35" s="277"/>
      <c r="H35" s="232"/>
      <c r="I35" s="238">
        <f>INT(G35*H35)</f>
        <v>0</v>
      </c>
      <c r="J35" s="303" t="s">
        <v>321</v>
      </c>
      <c r="K35" s="233"/>
      <c r="L35" s="234"/>
    </row>
    <row r="36" spans="1:12" ht="14.25" customHeight="1">
      <c r="A36" s="210"/>
      <c r="B36" s="210" t="s">
        <v>371</v>
      </c>
      <c r="C36" s="210"/>
      <c r="D36" s="235"/>
      <c r="E36" s="228"/>
      <c r="F36" s="229"/>
      <c r="G36" s="235"/>
      <c r="H36" s="420"/>
      <c r="I36" s="229"/>
      <c r="J36" s="236"/>
      <c r="K36" s="230"/>
      <c r="L36" s="231"/>
    </row>
    <row r="37" spans="1:12" ht="14.25" customHeight="1">
      <c r="A37" s="212" t="s">
        <v>370</v>
      </c>
      <c r="B37" s="212" t="s">
        <v>290</v>
      </c>
      <c r="C37" s="212" t="s">
        <v>718</v>
      </c>
      <c r="D37" s="237">
        <v>3</v>
      </c>
      <c r="E37" s="232">
        <f>'見積比較表（材料）'!O5</f>
        <v>0</v>
      </c>
      <c r="F37" s="238">
        <f>INT(D37*E37)</f>
        <v>0</v>
      </c>
      <c r="G37" s="237"/>
      <c r="H37" s="421"/>
      <c r="I37" s="238">
        <f>INT(G37*H37)</f>
        <v>0</v>
      </c>
      <c r="J37" s="220" t="s">
        <v>322</v>
      </c>
      <c r="K37" s="233"/>
      <c r="L37" s="234"/>
    </row>
    <row r="38" spans="1:12" ht="14.25" customHeight="1">
      <c r="A38" s="210"/>
      <c r="B38" s="210" t="s">
        <v>288</v>
      </c>
      <c r="C38" s="210"/>
      <c r="D38" s="235"/>
      <c r="E38" s="228"/>
      <c r="F38" s="229"/>
      <c r="G38" s="235"/>
      <c r="H38" s="420"/>
      <c r="I38" s="229"/>
      <c r="J38" s="236"/>
      <c r="K38" s="230"/>
      <c r="L38" s="231"/>
    </row>
    <row r="39" spans="1:12" ht="14.25" customHeight="1">
      <c r="A39" s="212" t="s">
        <v>287</v>
      </c>
      <c r="B39" s="212" t="s">
        <v>291</v>
      </c>
      <c r="C39" s="212" t="s">
        <v>718</v>
      </c>
      <c r="D39" s="237">
        <v>3</v>
      </c>
      <c r="E39" s="232">
        <f>'見積比較表（材料）'!O7</f>
        <v>0</v>
      </c>
      <c r="F39" s="238">
        <f>INT(D39*E39)</f>
        <v>0</v>
      </c>
      <c r="G39" s="237"/>
      <c r="H39" s="421"/>
      <c r="I39" s="238">
        <f>INT(G39*H39)</f>
        <v>0</v>
      </c>
      <c r="J39" s="220" t="s">
        <v>322</v>
      </c>
      <c r="K39" s="233"/>
      <c r="L39" s="234"/>
    </row>
    <row r="40" spans="1:12" ht="14.25" customHeight="1">
      <c r="A40" s="210"/>
      <c r="B40" s="210" t="s">
        <v>288</v>
      </c>
      <c r="C40" s="210"/>
      <c r="D40" s="235"/>
      <c r="E40" s="228"/>
      <c r="F40" s="228"/>
      <c r="G40" s="235"/>
      <c r="H40" s="420"/>
      <c r="I40" s="228"/>
      <c r="J40" s="236"/>
      <c r="K40" s="230"/>
      <c r="L40" s="231"/>
    </row>
    <row r="41" spans="1:12" ht="14.25" customHeight="1">
      <c r="A41" s="212" t="s">
        <v>287</v>
      </c>
      <c r="B41" s="212" t="s">
        <v>292</v>
      </c>
      <c r="C41" s="212" t="s">
        <v>718</v>
      </c>
      <c r="D41" s="237">
        <v>2</v>
      </c>
      <c r="E41" s="232">
        <f>'見積比較表（材料）'!O9</f>
        <v>0</v>
      </c>
      <c r="F41" s="238">
        <f>INT(D41*E41)</f>
        <v>0</v>
      </c>
      <c r="G41" s="237"/>
      <c r="H41" s="421"/>
      <c r="I41" s="238">
        <f>INT(G41*H41)</f>
        <v>0</v>
      </c>
      <c r="J41" s="220" t="s">
        <v>322</v>
      </c>
      <c r="K41" s="233"/>
      <c r="L41" s="234"/>
    </row>
    <row r="42" spans="1:12" ht="14.25" customHeight="1">
      <c r="A42" s="210"/>
      <c r="B42" s="210" t="s">
        <v>288</v>
      </c>
      <c r="C42" s="210"/>
      <c r="D42" s="235"/>
      <c r="E42" s="228"/>
      <c r="F42" s="229"/>
      <c r="G42" s="235"/>
      <c r="H42" s="420"/>
      <c r="I42" s="229"/>
      <c r="J42" s="236"/>
      <c r="K42" s="230"/>
      <c r="L42" s="231"/>
    </row>
    <row r="43" spans="1:12" ht="14.25" customHeight="1">
      <c r="A43" s="212" t="s">
        <v>287</v>
      </c>
      <c r="B43" s="212" t="s">
        <v>293</v>
      </c>
      <c r="C43" s="212" t="s">
        <v>718</v>
      </c>
      <c r="D43" s="237">
        <v>5</v>
      </c>
      <c r="E43" s="232">
        <f>'見積比較表（材料）'!O11</f>
        <v>0</v>
      </c>
      <c r="F43" s="238">
        <f>INT(D43*E43)</f>
        <v>0</v>
      </c>
      <c r="G43" s="237"/>
      <c r="H43" s="421"/>
      <c r="I43" s="238">
        <f>INT(G43*H43)</f>
        <v>0</v>
      </c>
      <c r="J43" s="220" t="s">
        <v>322</v>
      </c>
      <c r="K43" s="233"/>
      <c r="L43" s="234"/>
    </row>
    <row r="44" spans="1:12" ht="14.25" customHeight="1">
      <c r="A44" s="210"/>
      <c r="B44" s="210" t="s">
        <v>288</v>
      </c>
      <c r="C44" s="210"/>
      <c r="D44" s="235"/>
      <c r="E44" s="228"/>
      <c r="F44" s="229"/>
      <c r="G44" s="235"/>
      <c r="H44" s="420"/>
      <c r="I44" s="229"/>
      <c r="J44" s="236"/>
      <c r="K44" s="230"/>
      <c r="L44" s="231"/>
    </row>
    <row r="45" spans="1:12" ht="14.25" customHeight="1">
      <c r="A45" s="212" t="s">
        <v>287</v>
      </c>
      <c r="B45" s="212" t="s">
        <v>294</v>
      </c>
      <c r="C45" s="212" t="s">
        <v>718</v>
      </c>
      <c r="D45" s="237">
        <v>4</v>
      </c>
      <c r="E45" s="232">
        <f>'見積比較表（材料）'!O13</f>
        <v>0</v>
      </c>
      <c r="F45" s="238">
        <f>INT(D45*E45)</f>
        <v>0</v>
      </c>
      <c r="G45" s="237"/>
      <c r="H45" s="421"/>
      <c r="I45" s="238">
        <f>INT(G45*H45)</f>
        <v>0</v>
      </c>
      <c r="J45" s="220" t="s">
        <v>322</v>
      </c>
      <c r="K45" s="233"/>
      <c r="L45" s="234"/>
    </row>
    <row r="46" spans="1:12" ht="14.25" customHeight="1">
      <c r="A46" s="210"/>
      <c r="B46" s="210"/>
      <c r="C46" s="25"/>
      <c r="D46" s="216"/>
      <c r="E46" s="46"/>
      <c r="F46" s="261"/>
      <c r="G46" s="216"/>
      <c r="H46" s="46"/>
      <c r="I46" s="261"/>
      <c r="J46" s="236"/>
      <c r="K46" s="230"/>
      <c r="L46" s="231"/>
    </row>
    <row r="47" spans="1:12" ht="14.25" customHeight="1">
      <c r="A47" s="212" t="s">
        <v>281</v>
      </c>
      <c r="B47" s="212"/>
      <c r="C47" s="27"/>
      <c r="D47" s="258"/>
      <c r="E47" s="47"/>
      <c r="F47" s="219">
        <f>SUM(F35:F45)</f>
        <v>0</v>
      </c>
      <c r="G47" s="258"/>
      <c r="H47" s="47"/>
      <c r="I47" s="219">
        <f>SUM(I35:I45)</f>
        <v>0</v>
      </c>
      <c r="J47" s="220"/>
      <c r="K47" s="233"/>
      <c r="L47" s="234"/>
    </row>
    <row r="48" spans="1:12" ht="14.25" customHeight="1">
      <c r="A48" s="210"/>
      <c r="B48" s="210"/>
      <c r="C48" s="25"/>
      <c r="D48" s="216"/>
      <c r="E48" s="46"/>
      <c r="F48" s="261"/>
      <c r="G48" s="235"/>
      <c r="H48" s="228"/>
      <c r="I48" s="229"/>
      <c r="J48" s="236"/>
      <c r="K48" s="230"/>
      <c r="L48" s="231"/>
    </row>
    <row r="49" spans="1:12" ht="14.25" customHeight="1">
      <c r="A49" s="212"/>
      <c r="B49" s="212"/>
      <c r="C49" s="27"/>
      <c r="D49" s="258"/>
      <c r="E49" s="47"/>
      <c r="F49" s="219"/>
      <c r="G49" s="237"/>
      <c r="H49" s="232"/>
      <c r="I49" s="238"/>
      <c r="J49" s="220"/>
      <c r="K49" s="233"/>
      <c r="L49" s="234"/>
    </row>
    <row r="50" spans="1:12" ht="14.25" customHeight="1">
      <c r="A50" s="210"/>
      <c r="B50" s="210"/>
      <c r="C50" s="25"/>
      <c r="D50" s="216"/>
      <c r="E50" s="46"/>
      <c r="F50" s="44"/>
      <c r="G50" s="235"/>
      <c r="H50" s="228"/>
      <c r="I50" s="229"/>
      <c r="J50" s="236"/>
      <c r="K50" s="230"/>
      <c r="L50" s="231"/>
    </row>
    <row r="51" spans="1:12" ht="14.25" customHeight="1">
      <c r="A51" s="212"/>
      <c r="B51" s="212"/>
      <c r="C51" s="27"/>
      <c r="D51" s="258"/>
      <c r="E51" s="47"/>
      <c r="F51" s="215"/>
      <c r="G51" s="237"/>
      <c r="H51" s="232"/>
      <c r="I51" s="238"/>
      <c r="J51" s="220"/>
      <c r="K51" s="233"/>
      <c r="L51" s="234"/>
    </row>
    <row r="52" spans="1:12" ht="14.25" customHeight="1">
      <c r="A52" s="210"/>
      <c r="B52" s="210"/>
      <c r="C52" s="25"/>
      <c r="D52" s="216"/>
      <c r="E52" s="46"/>
      <c r="F52" s="44"/>
      <c r="G52" s="235"/>
      <c r="H52" s="228"/>
      <c r="I52" s="229"/>
      <c r="J52" s="236"/>
      <c r="K52" s="230"/>
      <c r="L52" s="231"/>
    </row>
    <row r="53" spans="1:12" ht="14.25" customHeight="1">
      <c r="A53" s="212"/>
      <c r="B53" s="212"/>
      <c r="C53" s="27"/>
      <c r="D53" s="258"/>
      <c r="E53" s="47"/>
      <c r="F53" s="215"/>
      <c r="G53" s="237"/>
      <c r="H53" s="232"/>
      <c r="I53" s="238"/>
      <c r="J53" s="220"/>
      <c r="K53" s="233"/>
      <c r="L53" s="234"/>
    </row>
    <row r="54" spans="1:12" ht="28.5" customHeight="1">
      <c r="D54" s="253"/>
      <c r="E54" s="254"/>
      <c r="F54" s="254"/>
      <c r="G54" s="253"/>
      <c r="H54" s="254"/>
      <c r="I54" s="254"/>
      <c r="J54" s="254"/>
    </row>
    <row r="55" spans="1:12" ht="11.25" customHeight="1">
      <c r="A55" s="239"/>
      <c r="B55" s="240"/>
      <c r="C55" s="240"/>
      <c r="D55" s="241"/>
      <c r="E55" s="242"/>
      <c r="F55" s="242"/>
      <c r="G55" s="241"/>
      <c r="H55" s="242"/>
      <c r="I55" s="242"/>
      <c r="J55" s="242"/>
      <c r="K55" s="240"/>
      <c r="L55" s="243"/>
    </row>
    <row r="56" spans="1:12" ht="18" customHeight="1">
      <c r="A56" s="39" t="s">
        <v>312</v>
      </c>
      <c r="B56" s="244"/>
      <c r="C56" s="244"/>
      <c r="D56" s="245"/>
      <c r="E56" s="246"/>
      <c r="F56" s="246"/>
      <c r="G56" s="245"/>
      <c r="H56" s="246"/>
      <c r="I56" s="246"/>
      <c r="J56" s="246"/>
      <c r="K56" s="244"/>
      <c r="L56" s="247"/>
    </row>
    <row r="57" spans="1:12" ht="14.25" customHeight="1">
      <c r="A57" s="210"/>
      <c r="B57" s="248"/>
      <c r="C57" s="210"/>
      <c r="D57" s="641" t="s">
        <v>182</v>
      </c>
      <c r="E57" s="642"/>
      <c r="F57" s="643"/>
      <c r="G57" s="641" t="s">
        <v>183</v>
      </c>
      <c r="H57" s="642"/>
      <c r="I57" s="643"/>
      <c r="J57" s="236"/>
      <c r="K57" s="230"/>
      <c r="L57" s="231"/>
    </row>
    <row r="58" spans="1:12" ht="14.25" customHeight="1">
      <c r="A58" s="212" t="s">
        <v>49</v>
      </c>
      <c r="B58" s="212" t="s">
        <v>50</v>
      </c>
      <c r="C58" s="212" t="s">
        <v>47</v>
      </c>
      <c r="D58" s="223" t="s">
        <v>181</v>
      </c>
      <c r="E58" s="249" t="s">
        <v>48</v>
      </c>
      <c r="F58" s="249" t="s">
        <v>42</v>
      </c>
      <c r="G58" s="223" t="s">
        <v>181</v>
      </c>
      <c r="H58" s="249" t="s">
        <v>48</v>
      </c>
      <c r="I58" s="249" t="s">
        <v>42</v>
      </c>
      <c r="J58" s="250" t="s">
        <v>43</v>
      </c>
      <c r="K58" s="251"/>
      <c r="L58" s="252"/>
    </row>
    <row r="59" spans="1:12" ht="14.25" customHeight="1">
      <c r="A59" s="210"/>
      <c r="B59" s="210"/>
      <c r="C59" s="210"/>
      <c r="D59" s="276"/>
      <c r="E59" s="228"/>
      <c r="F59" s="229"/>
      <c r="G59" s="235"/>
      <c r="H59" s="228"/>
      <c r="I59" s="229"/>
      <c r="J59" s="236"/>
      <c r="K59" s="230"/>
      <c r="L59" s="231"/>
    </row>
    <row r="60" spans="1:12" ht="14.25" customHeight="1">
      <c r="A60" s="212" t="s">
        <v>295</v>
      </c>
      <c r="B60" s="212"/>
      <c r="C60" s="212"/>
      <c r="D60" s="277"/>
      <c r="E60" s="232"/>
      <c r="F60" s="238"/>
      <c r="G60" s="237"/>
      <c r="H60" s="232"/>
      <c r="I60" s="238"/>
      <c r="J60" s="220"/>
      <c r="K60" s="233"/>
      <c r="L60" s="234"/>
    </row>
    <row r="61" spans="1:12" ht="14.25" customHeight="1">
      <c r="A61" s="210"/>
      <c r="B61" s="210" t="s">
        <v>296</v>
      </c>
      <c r="C61" s="210"/>
      <c r="D61" s="235"/>
      <c r="E61" s="228"/>
      <c r="F61" s="229"/>
      <c r="G61" s="235"/>
      <c r="H61" s="228"/>
      <c r="I61" s="229"/>
      <c r="J61" s="236"/>
      <c r="K61" s="230"/>
      <c r="L61" s="231"/>
    </row>
    <row r="62" spans="1:12" ht="14.25" customHeight="1">
      <c r="A62" s="212" t="s">
        <v>297</v>
      </c>
      <c r="B62" s="212"/>
      <c r="C62" s="212" t="s">
        <v>320</v>
      </c>
      <c r="D62" s="237">
        <v>23.1</v>
      </c>
      <c r="E62" s="232">
        <f>'見積比較表（材料）'!O15</f>
        <v>0</v>
      </c>
      <c r="F62" s="238">
        <f>INT(D62*E62)</f>
        <v>0</v>
      </c>
      <c r="G62" s="237"/>
      <c r="H62" s="421"/>
      <c r="I62" s="238">
        <f>INT(G62*H62)</f>
        <v>0</v>
      </c>
      <c r="J62" s="220" t="s">
        <v>322</v>
      </c>
      <c r="K62" s="233"/>
      <c r="L62" s="234"/>
    </row>
    <row r="63" spans="1:12" ht="14.25" customHeight="1">
      <c r="A63" s="210"/>
      <c r="B63" s="210"/>
      <c r="C63" s="210"/>
      <c r="D63" s="235"/>
      <c r="E63" s="228"/>
      <c r="F63" s="229"/>
      <c r="G63" s="235"/>
      <c r="H63" s="228"/>
      <c r="I63" s="229"/>
      <c r="J63" s="236"/>
      <c r="K63" s="230"/>
      <c r="L63" s="231"/>
    </row>
    <row r="64" spans="1:12" ht="14.25" customHeight="1">
      <c r="A64" s="212" t="s">
        <v>281</v>
      </c>
      <c r="B64" s="212"/>
      <c r="C64" s="212"/>
      <c r="D64" s="237"/>
      <c r="E64" s="232"/>
      <c r="F64" s="238">
        <f>SUM(F62)</f>
        <v>0</v>
      </c>
      <c r="G64" s="237"/>
      <c r="H64" s="232"/>
      <c r="I64" s="238">
        <f>SUM(I62)</f>
        <v>0</v>
      </c>
      <c r="J64" s="220"/>
      <c r="K64" s="233"/>
      <c r="L64" s="234"/>
    </row>
    <row r="65" spans="1:12" ht="14.25" customHeight="1">
      <c r="A65" s="210"/>
      <c r="B65" s="210"/>
      <c r="C65" s="210"/>
      <c r="D65" s="235"/>
      <c r="E65" s="228"/>
      <c r="F65" s="229"/>
      <c r="G65" s="235"/>
      <c r="H65" s="228"/>
      <c r="I65" s="229"/>
      <c r="J65" s="236"/>
      <c r="K65" s="230"/>
      <c r="L65" s="231"/>
    </row>
    <row r="66" spans="1:12" ht="14.25" customHeight="1">
      <c r="A66" s="212" t="s">
        <v>52</v>
      </c>
      <c r="B66" s="212"/>
      <c r="C66" s="212"/>
      <c r="D66" s="237"/>
      <c r="E66" s="232"/>
      <c r="F66" s="238">
        <f>F64+F47+F24</f>
        <v>0</v>
      </c>
      <c r="G66" s="237"/>
      <c r="H66" s="232"/>
      <c r="I66" s="238">
        <f>I64+I47+I24</f>
        <v>0</v>
      </c>
      <c r="J66" s="220"/>
      <c r="K66" s="233"/>
      <c r="L66" s="234"/>
    </row>
    <row r="67" spans="1:12" ht="14.25" customHeight="1">
      <c r="A67" s="210"/>
      <c r="B67" s="210"/>
      <c r="C67" s="210"/>
      <c r="D67" s="235"/>
      <c r="E67" s="228"/>
      <c r="F67" s="228"/>
      <c r="G67" s="235"/>
      <c r="H67" s="228"/>
      <c r="I67" s="228"/>
      <c r="J67" s="236"/>
      <c r="K67" s="230"/>
      <c r="L67" s="231"/>
    </row>
    <row r="68" spans="1:12" ht="14.25" customHeight="1">
      <c r="A68" s="212"/>
      <c r="B68" s="212"/>
      <c r="C68" s="212"/>
      <c r="D68" s="237"/>
      <c r="E68" s="232"/>
      <c r="F68" s="238"/>
      <c r="G68" s="237"/>
      <c r="H68" s="232"/>
      <c r="I68" s="238"/>
      <c r="J68" s="220"/>
      <c r="K68" s="233"/>
      <c r="L68" s="234"/>
    </row>
    <row r="69" spans="1:12" ht="14.25" customHeight="1">
      <c r="A69" s="210"/>
      <c r="B69" s="210"/>
      <c r="C69" s="210"/>
      <c r="D69" s="235"/>
      <c r="E69" s="228"/>
      <c r="F69" s="229"/>
      <c r="G69" s="235"/>
      <c r="H69" s="228"/>
      <c r="I69" s="229"/>
      <c r="J69" s="236"/>
      <c r="K69" s="230"/>
      <c r="L69" s="231"/>
    </row>
    <row r="70" spans="1:12" ht="14.25" customHeight="1">
      <c r="A70" s="212"/>
      <c r="B70" s="212"/>
      <c r="C70" s="212"/>
      <c r="D70" s="237"/>
      <c r="E70" s="232"/>
      <c r="F70" s="238"/>
      <c r="G70" s="237"/>
      <c r="H70" s="232"/>
      <c r="I70" s="238"/>
      <c r="J70" s="220"/>
      <c r="K70" s="233"/>
      <c r="L70" s="234"/>
    </row>
    <row r="71" spans="1:12" ht="14.25" customHeight="1">
      <c r="A71" s="210"/>
      <c r="B71" s="210"/>
      <c r="C71" s="210"/>
      <c r="D71" s="235"/>
      <c r="E71" s="228"/>
      <c r="F71" s="229"/>
      <c r="G71" s="235"/>
      <c r="H71" s="228"/>
      <c r="I71" s="229"/>
      <c r="J71" s="236"/>
      <c r="K71" s="230"/>
      <c r="L71" s="231"/>
    </row>
    <row r="72" spans="1:12" ht="14.25" customHeight="1">
      <c r="A72" s="212"/>
      <c r="B72" s="212"/>
      <c r="C72" s="212"/>
      <c r="D72" s="237"/>
      <c r="E72" s="232"/>
      <c r="F72" s="238"/>
      <c r="G72" s="237"/>
      <c r="H72" s="232"/>
      <c r="I72" s="238"/>
      <c r="J72" s="220"/>
      <c r="K72" s="233"/>
      <c r="L72" s="234"/>
    </row>
    <row r="73" spans="1:12" ht="14.25" customHeight="1">
      <c r="A73" s="210"/>
      <c r="B73" s="210"/>
      <c r="C73" s="25"/>
      <c r="D73" s="216"/>
      <c r="E73" s="46"/>
      <c r="F73" s="261"/>
      <c r="G73" s="235"/>
      <c r="H73" s="228"/>
      <c r="I73" s="228"/>
      <c r="J73" s="236"/>
      <c r="K73" s="230"/>
      <c r="L73" s="231"/>
    </row>
    <row r="74" spans="1:12" ht="14.25" customHeight="1">
      <c r="A74" s="212"/>
      <c r="B74" s="212"/>
      <c r="C74" s="27"/>
      <c r="D74" s="258"/>
      <c r="E74" s="47"/>
      <c r="F74" s="219"/>
      <c r="G74" s="237"/>
      <c r="H74" s="232"/>
      <c r="I74" s="238"/>
      <c r="J74" s="220"/>
      <c r="K74" s="233"/>
      <c r="L74" s="234"/>
    </row>
    <row r="75" spans="1:12" ht="14.25" customHeight="1">
      <c r="A75" s="210"/>
      <c r="B75" s="210"/>
      <c r="C75" s="25"/>
      <c r="D75" s="216"/>
      <c r="E75" s="46"/>
      <c r="F75" s="261"/>
      <c r="G75" s="235"/>
      <c r="H75" s="228"/>
      <c r="I75" s="229"/>
      <c r="J75" s="236"/>
      <c r="K75" s="230"/>
      <c r="L75" s="231"/>
    </row>
    <row r="76" spans="1:12" ht="14.25" customHeight="1">
      <c r="A76" s="212"/>
      <c r="B76" s="212"/>
      <c r="C76" s="27"/>
      <c r="D76" s="258"/>
      <c r="E76" s="47"/>
      <c r="F76" s="219"/>
      <c r="G76" s="237"/>
      <c r="H76" s="232"/>
      <c r="I76" s="238"/>
      <c r="J76" s="220"/>
      <c r="K76" s="233"/>
      <c r="L76" s="234"/>
    </row>
    <row r="77" spans="1:12" ht="14.25" customHeight="1">
      <c r="A77" s="210"/>
      <c r="B77" s="210"/>
      <c r="C77" s="25"/>
      <c r="D77" s="216"/>
      <c r="E77" s="46"/>
      <c r="F77" s="44"/>
      <c r="G77" s="235"/>
      <c r="H77" s="228"/>
      <c r="I77" s="229"/>
      <c r="J77" s="236"/>
      <c r="K77" s="230"/>
      <c r="L77" s="231"/>
    </row>
    <row r="78" spans="1:12" ht="14.25" customHeight="1">
      <c r="A78" s="212"/>
      <c r="B78" s="212"/>
      <c r="C78" s="27"/>
      <c r="D78" s="258"/>
      <c r="E78" s="47"/>
      <c r="F78" s="215"/>
      <c r="G78" s="237"/>
      <c r="H78" s="232"/>
      <c r="I78" s="238"/>
      <c r="J78" s="220"/>
      <c r="K78" s="233"/>
      <c r="L78" s="234"/>
    </row>
    <row r="79" spans="1:12" ht="14.25" customHeight="1">
      <c r="A79" s="210"/>
      <c r="B79" s="210"/>
      <c r="C79" s="25"/>
      <c r="D79" s="216"/>
      <c r="E79" s="46"/>
      <c r="F79" s="44"/>
      <c r="G79" s="235"/>
      <c r="H79" s="228"/>
      <c r="I79" s="229"/>
      <c r="J79" s="236"/>
      <c r="K79" s="230"/>
      <c r="L79" s="231"/>
    </row>
    <row r="80" spans="1:12" ht="14.25" customHeight="1">
      <c r="A80" s="212"/>
      <c r="B80" s="212"/>
      <c r="C80" s="27"/>
      <c r="D80" s="258"/>
      <c r="E80" s="47"/>
      <c r="F80" s="215"/>
      <c r="G80" s="237"/>
      <c r="H80" s="232"/>
      <c r="I80" s="238"/>
      <c r="J80" s="220"/>
      <c r="K80" s="233"/>
      <c r="L80" s="234"/>
    </row>
    <row r="81" spans="4:10" ht="28.5" customHeight="1">
      <c r="D81" s="253"/>
      <c r="E81" s="254"/>
      <c r="F81" s="254"/>
      <c r="G81" s="253"/>
      <c r="H81" s="254"/>
      <c r="I81" s="254"/>
      <c r="J81" s="254"/>
    </row>
  </sheetData>
  <mergeCells count="6">
    <mergeCell ref="D3:F3"/>
    <mergeCell ref="G3:I3"/>
    <mergeCell ref="D30:F30"/>
    <mergeCell ref="G30:I30"/>
    <mergeCell ref="D57:F57"/>
    <mergeCell ref="G57:I57"/>
  </mergeCells>
  <phoneticPr fontId="9"/>
  <printOptions horizontalCentered="1" gridLinesSet="0"/>
  <pageMargins left="0" right="0" top="1.3779527559055118" bottom="0.47244094488188981" header="0.39370078740157483" footer="0.27559055118110237"/>
  <pageSetup paperSize="9" scale="115" orientation="landscape" horizontalDpi="300" verticalDpi="300" r:id="rId1"/>
  <headerFooter alignWithMargins="0">
    <oddFooter>- &amp;P -</oddFooter>
  </headerFooter>
  <rowBreaks count="2" manualBreakCount="2">
    <brk id="27" max="11" man="1"/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19</vt:i4>
      </vt:variant>
    </vt:vector>
  </HeadingPairs>
  <TitlesOfParts>
    <vt:vector size="40" baseType="lpstr">
      <vt:lpstr>表紙</vt:lpstr>
      <vt:lpstr>週休2日</vt:lpstr>
      <vt:lpstr>下請契約特記</vt:lpstr>
      <vt:lpstr>提出書類一覧表</vt:lpstr>
      <vt:lpstr>3.経費計算  ()</vt:lpstr>
      <vt:lpstr>内訳書</vt:lpstr>
      <vt:lpstr>第１号内訳書</vt:lpstr>
      <vt:lpstr>第２号内訳書</vt:lpstr>
      <vt:lpstr>第３号内訳書●</vt:lpstr>
      <vt:lpstr>第４号内訳書●</vt:lpstr>
      <vt:lpstr>第５号内訳書●</vt:lpstr>
      <vt:lpstr>第６号内訳書●</vt:lpstr>
      <vt:lpstr>第７号内訳書● </vt:lpstr>
      <vt:lpstr>第0-0001号内訳表</vt:lpstr>
      <vt:lpstr>第0-0002号内訳表</vt:lpstr>
      <vt:lpstr>第0-0003号内訳表</vt:lpstr>
      <vt:lpstr>1～2号代価表</vt:lpstr>
      <vt:lpstr>見積比較表（機器）</vt:lpstr>
      <vt:lpstr>見積比較表（材料）</vt:lpstr>
      <vt:lpstr>見積比較表（準備）</vt:lpstr>
      <vt:lpstr>材料単価表（機械）</vt:lpstr>
      <vt:lpstr>'1～2号代価表'!Print_Area</vt:lpstr>
      <vt:lpstr>'3.経費計算  ()'!Print_Area</vt:lpstr>
      <vt:lpstr>'見積比較表（機器）'!Print_Area</vt:lpstr>
      <vt:lpstr>'見積比較表（材料）'!Print_Area</vt:lpstr>
      <vt:lpstr>'見積比較表（準備）'!Print_Area</vt:lpstr>
      <vt:lpstr>'材料単価表（機械）'!Print_Area</vt:lpstr>
      <vt:lpstr>第１号内訳書!Print_Area</vt:lpstr>
      <vt:lpstr>第２号内訳書!Print_Area</vt:lpstr>
      <vt:lpstr>第３号内訳書●!Print_Area</vt:lpstr>
      <vt:lpstr>第４号内訳書●!Print_Area</vt:lpstr>
      <vt:lpstr>第５号内訳書●!Print_Area</vt:lpstr>
      <vt:lpstr>第６号内訳書●!Print_Area</vt:lpstr>
      <vt:lpstr>'第７号内訳書● '!Print_Area</vt:lpstr>
      <vt:lpstr>内訳書!Print_Area</vt:lpstr>
      <vt:lpstr>'見積比較表（機器）'!Print_Titles</vt:lpstr>
      <vt:lpstr>'見積比較表（材料）'!Print_Titles</vt:lpstr>
      <vt:lpstr>'見積比較表（準備）'!Print_Titles</vt:lpstr>
      <vt:lpstr>'材料単価表（機械）'!Print_Titles</vt:lpstr>
      <vt:lpstr>内訳書!Print_Titles</vt:lpstr>
    </vt:vector>
  </TitlesOfParts>
  <Company>オリオン設計株式会社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TSUKADA</dc:creator>
  <cp:lastModifiedBy>k-suzuki</cp:lastModifiedBy>
  <cp:lastPrinted>2026-04-28T02:23:48Z</cp:lastPrinted>
  <dcterms:created xsi:type="dcterms:W3CDTF">2013-05-09T04:34:57Z</dcterms:created>
  <dcterms:modified xsi:type="dcterms:W3CDTF">2026-05-11T00:23:45Z</dcterms:modified>
</cp:coreProperties>
</file>